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<sst xmlns="http://schemas.openxmlformats.org/spreadsheetml/2006/main" count="275" uniqueCount="90">
  <si>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</si>
  <si>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</si>
  <si>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</si>
  <si>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</si>
  <si>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</si>
  <si>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</si>
  <si>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</si>
  <si>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</si>
  <si>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</si>
  <si>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</si>
  <si>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</si>
  <si>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</si>
  <si>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</si>
  <si>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</si>
  <si>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</si>
  <si>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</si>
  <si>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</si>
  <si>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</si>
  <si>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</si>
  <si>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</si>
  <si>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</si>
  <si>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</si>
  <si>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</si>
  <si>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</si>
  <si>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</si>
  <si>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</si>
  <si>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</si>
  <si>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</si>
  <si>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</si>
  <si>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La estrategia de la elaboración del plan anual de adquisiciones es la satisfacción de las necesidades de los diferentes procesos que se requieren para el cumplimento de los objetivos estratégicos de la organización.</t>
  </si>
  <si>
    <t>MARCELO OSORIO CASTRO</t>
  </si>
  <si>
    <t>EMPRESA MUNICIPAL PARA SALUD - EMSA</t>
  </si>
  <si>
    <t>www.loteriademanizales.com</t>
  </si>
  <si>
    <t>CALLE 51 C  carrera 15B  piso 3</t>
  </si>
  <si>
    <t>Invitacion Directa</t>
  </si>
  <si>
    <t>Generacion Interna</t>
  </si>
  <si>
    <t>NO</t>
  </si>
  <si>
    <t>360 DIAS</t>
  </si>
  <si>
    <t>Convocatoria Publica</t>
  </si>
  <si>
    <t>Servicios relacionados con la televisión</t>
  </si>
  <si>
    <t>Convenio Interadministrativo</t>
  </si>
  <si>
    <t>Reparación y mantenimiento automotor y de camiones ligeros</t>
  </si>
  <si>
    <t>Servicio de mantenimiento o soporte del hardware del computador</t>
  </si>
  <si>
    <t>Seguro de responsabilidad civil</t>
  </si>
  <si>
    <t>Seguro de automóviles o camiones</t>
  </si>
  <si>
    <t>Servicios de copias en blanco y negro o de cotejo</t>
  </si>
  <si>
    <t>Reparación o calibración de pruebas de equipo</t>
  </si>
  <si>
    <t>Servicios de compra de vestuario (Dotaciones)</t>
  </si>
  <si>
    <t>Servicio de Programacion de aplicaciones</t>
  </si>
  <si>
    <t>Papeleria para impresora</t>
  </si>
  <si>
    <t>Servicio de Inspeccion de vehiculos</t>
  </si>
  <si>
    <t>Servicios de entrega postal nacional</t>
  </si>
  <si>
    <t xml:space="preserve">Servicios temporales de ingeniería  </t>
  </si>
  <si>
    <t>Periódicos</t>
  </si>
  <si>
    <t>Servicio de administración de aplicaciones de software (Antivirus)</t>
  </si>
  <si>
    <t xml:space="preserve">Servicios de limpieza y mantenimiento  de edificios generales y de oficina </t>
  </si>
  <si>
    <t>120 dias</t>
  </si>
  <si>
    <t>10 dias</t>
  </si>
  <si>
    <t>Distribucion</t>
  </si>
  <si>
    <t>Restaurantes</t>
  </si>
  <si>
    <t>300 dias</t>
  </si>
  <si>
    <t>315 dias</t>
  </si>
  <si>
    <t>Servicio de apoyo gerencial</t>
  </si>
  <si>
    <t>Gasolina</t>
  </si>
  <si>
    <t>341 DIAS</t>
  </si>
  <si>
    <t>Kits de limpieza para uso general</t>
  </si>
  <si>
    <t>318 dias</t>
  </si>
  <si>
    <t>318 Dias</t>
  </si>
  <si>
    <t>Seguro de daños personales por accidentes</t>
  </si>
  <si>
    <t>Repuestos de tinta</t>
  </si>
  <si>
    <t>339 dias</t>
  </si>
  <si>
    <t>Servicio de pruebas tecnicas</t>
  </si>
  <si>
    <t>338 dias</t>
  </si>
  <si>
    <t>326 dias</t>
  </si>
  <si>
    <t>Impresión de instrumentos financieros o de seguridad</t>
  </si>
  <si>
    <t>Equipo de seguridad de red cortafuegos (firewall)</t>
  </si>
  <si>
    <t>352 dias</t>
  </si>
  <si>
    <t>Servicios de evaluacon de sistemas de salud</t>
  </si>
  <si>
    <t>336 DIAS</t>
  </si>
  <si>
    <t>360 dias</t>
  </si>
  <si>
    <t>316 dias</t>
  </si>
  <si>
    <t>monitories sistema baloreras</t>
  </si>
  <si>
    <r>
      <rPr>
        <b/>
        <u val="single"/>
        <sz val="11"/>
        <rFont val="Calibri"/>
        <family val="2"/>
      </rPr>
      <t>MISION:</t>
    </r>
    <r>
      <rPr>
        <sz val="11"/>
        <rFont val="Calibri"/>
        <family val="2"/>
      </rPr>
      <t xml:space="preserve">Somos una Empresa administradora y/o operadora de lotería tradicional o de billetes y demás juegos de suerte y azar autorizados por la Ley, operamos transparente y eficientemente garantizando la satisfacción de nuestros clientes y la generación de recursos para el sector salud. </t>
    </r>
    <r>
      <rPr>
        <b/>
        <u val="single"/>
        <sz val="11"/>
        <rFont val="Calibri"/>
        <family val="2"/>
      </rPr>
      <t>VISION</t>
    </r>
    <r>
      <rPr>
        <sz val="11"/>
        <rFont val="Calibri"/>
        <family val="2"/>
      </rPr>
      <t>: Seguir siendo la empresa líder en la región al 2019, en la generación de recursos para la salud y en la generación de estrategias innovadoras y competitivas del negocio de juegos de suerte y azar.</t>
    </r>
  </si>
  <si>
    <t>Mauricio Cardenas Ramirez</t>
  </si>
  <si>
    <t>277 dias</t>
  </si>
  <si>
    <t>Servicios de campañas publicitarias  Publicacion promocion juego legal</t>
  </si>
  <si>
    <t xml:space="preserve">Servicios de producción publicitaria  </t>
  </si>
  <si>
    <t>Servicio de diseño de sitios web (soporte pagina web)</t>
  </si>
  <si>
    <t>Actualizaciones o parches de software</t>
  </si>
  <si>
    <t>Software funcional específico de la empresa Software de adquisiciones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</si>
</sst>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 #,##0.0_);_(&quot;$&quot;\ * \(#,##0.0\);_(&quot;$&quot;\ *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quot;$&quot;\ * #,##0.0_-;\-&quot;$&quot;\ * #,##0.0_-;_-&quot;$&quot;\ * &quot;-&quot;?_-;_-@_-"/>
    <numFmt numFmtId="179" formatCode="_(* #,##0_);_(* \(#,##0\);_(* &quot;-&quot;??_);_(@_)"/>
    <numFmt numFmtId="180" formatCode="&quot;$&quot;\ #,##0"/>
    <numFmt numFmtId="181" formatCode="mmm\-yyyy"/>
  </numFmts>
  <fonts count="45">
    <font>
      <sz val="11"/>
      <color theme="1"/>
      <name val="Calibri"/>
      <family val="2"/>
    </font>
    <font>
      <sz val="11"/>
      <color indexed="8"/>
      <name val="Calibri"/>
      <family val="2"/>
    </font>
    <font>
      <sz val="10"/>
      <name val="Arial"/>
      <family val="2"/>
    </font>
    <font>
      <sz val="11"/>
      <name val="Calibri"/>
      <family val="2"/>
    </font>
    <font>
      <b/>
      <u val="single"/>
      <sz val="11"/>
      <name val="Calibri"/>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4"/>
      <name val="Calibri"/>
      <family val="2"/>
    </font>
    <font>
      <u val="single"/>
      <sz val="11"/>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55">
    <xf numFmtId="0" fontId="0" fillId="0" borderId="0" xfId="0" applyFont="1" applyAlignment="1">
      <alignment/>
    </xf>
    <xf numFmtId="14" fontId="3" fillId="33" borderId="10" xfId="0" applyNumberFormat="1" applyFont="1" applyFill="1" applyBorder="1" applyAlignment="1">
      <alignment wrapText="1"/>
    </xf>
    <xf numFmtId="0" fontId="3" fillId="33" borderId="10" xfId="52" applyFont="1" applyFill="1" applyBorder="1">
      <alignment/>
      <protection/>
    </xf>
    <xf numFmtId="0" fontId="3" fillId="33" borderId="10" xfId="0" applyFont="1" applyFill="1" applyBorder="1" applyAlignment="1">
      <alignment wrapText="1"/>
    </xf>
    <xf numFmtId="165" fontId="3" fillId="33" borderId="10" xfId="0" applyNumberFormat="1" applyFont="1" applyFill="1" applyBorder="1" applyAlignment="1">
      <alignment wrapText="1"/>
    </xf>
    <xf numFmtId="0" fontId="3" fillId="33" borderId="10" xfId="0" applyFont="1" applyFill="1" applyBorder="1" applyAlignment="1">
      <alignment/>
    </xf>
    <xf numFmtId="0" fontId="3" fillId="33" borderId="11" xfId="0" applyFont="1" applyFill="1" applyBorder="1" applyAlignment="1">
      <alignment wrapText="1"/>
    </xf>
    <xf numFmtId="165" fontId="3" fillId="33" borderId="12" xfId="0" applyNumberFormat="1" applyFont="1" applyFill="1" applyBorder="1" applyAlignment="1">
      <alignment wrapText="1"/>
    </xf>
    <xf numFmtId="0" fontId="3" fillId="33" borderId="10" xfId="52" applyFont="1" applyFill="1" applyBorder="1" applyAlignment="1">
      <alignment wrapText="1"/>
      <protection/>
    </xf>
    <xf numFmtId="0" fontId="23" fillId="0" borderId="0" xfId="0" applyFont="1" applyAlignment="1">
      <alignment/>
    </xf>
    <xf numFmtId="0" fontId="3" fillId="0" borderId="0" xfId="0" applyFont="1" applyAlignment="1">
      <alignment wrapText="1"/>
    </xf>
    <xf numFmtId="0" fontId="3" fillId="0" borderId="13" xfId="0" applyFont="1" applyBorder="1" applyAlignment="1">
      <alignment wrapText="1"/>
    </xf>
    <xf numFmtId="0" fontId="24" fillId="0" borderId="14"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16" xfId="0" applyFont="1" applyBorder="1" applyAlignment="1" quotePrefix="1">
      <alignment wrapText="1"/>
    </xf>
    <xf numFmtId="0" fontId="25" fillId="0" borderId="16" xfId="45" applyFont="1" applyBorder="1" applyAlignment="1" quotePrefix="1">
      <alignment horizontal="right" wrapText="1"/>
    </xf>
    <xf numFmtId="0" fontId="3" fillId="0" borderId="16" xfId="0" applyNumberFormat="1" applyFont="1" applyBorder="1" applyAlignment="1">
      <alignment horizontal="justify" vertical="center" wrapText="1"/>
    </xf>
    <xf numFmtId="0" fontId="3" fillId="0" borderId="16" xfId="0" applyFont="1" applyBorder="1" applyAlignment="1">
      <alignment horizontal="justify" vertical="center" wrapText="1"/>
    </xf>
    <xf numFmtId="0" fontId="3" fillId="0" borderId="0" xfId="0" applyFont="1" applyFill="1" applyAlignment="1">
      <alignment wrapText="1"/>
    </xf>
    <xf numFmtId="0" fontId="3" fillId="0" borderId="10" xfId="0" applyFont="1" applyBorder="1" applyAlignment="1">
      <alignment wrapText="1"/>
    </xf>
    <xf numFmtId="173" fontId="3" fillId="0" borderId="16" xfId="50" applyNumberFormat="1" applyFont="1" applyBorder="1" applyAlignment="1">
      <alignment horizontal="right" wrapText="1"/>
    </xf>
    <xf numFmtId="172" fontId="3" fillId="0" borderId="16" xfId="0" applyNumberFormat="1" applyFont="1" applyBorder="1" applyAlignment="1">
      <alignment wrapText="1"/>
    </xf>
    <xf numFmtId="0" fontId="3" fillId="0" borderId="17" xfId="0" applyFont="1" applyBorder="1" applyAlignment="1">
      <alignment wrapText="1"/>
    </xf>
    <xf numFmtId="14" fontId="23" fillId="0" borderId="10" xfId="0" applyNumberFormat="1" applyFont="1" applyBorder="1" applyAlignment="1">
      <alignment wrapText="1"/>
    </xf>
    <xf numFmtId="0" fontId="3" fillId="23" borderId="13" xfId="38" applyFont="1" applyBorder="1" applyAlignment="1">
      <alignment horizontal="left" wrapText="1"/>
    </xf>
    <xf numFmtId="0" fontId="3" fillId="23" borderId="18" xfId="38" applyFont="1" applyBorder="1" applyAlignment="1">
      <alignment wrapText="1"/>
    </xf>
    <xf numFmtId="0" fontId="3" fillId="23" borderId="14" xfId="38" applyFont="1" applyBorder="1" applyAlignment="1">
      <alignment wrapText="1"/>
    </xf>
    <xf numFmtId="0" fontId="3" fillId="33" borderId="10" xfId="52" applyFont="1" applyFill="1" applyBorder="1" applyAlignment="1">
      <alignment horizontal="center"/>
      <protection/>
    </xf>
    <xf numFmtId="0" fontId="3" fillId="33" borderId="0" xfId="0" applyFont="1" applyFill="1" applyAlignment="1">
      <alignment wrapText="1"/>
    </xf>
    <xf numFmtId="0" fontId="3" fillId="33" borderId="10" xfId="0" applyFont="1" applyFill="1" applyBorder="1" applyAlignment="1">
      <alignment horizontal="center" wrapText="1"/>
    </xf>
    <xf numFmtId="0" fontId="3" fillId="0" borderId="19" xfId="0" applyFont="1" applyBorder="1" applyAlignment="1">
      <alignment wrapText="1"/>
    </xf>
    <xf numFmtId="0" fontId="23" fillId="0" borderId="0" xfId="0" applyFont="1" applyAlignment="1">
      <alignment wrapText="1"/>
    </xf>
    <xf numFmtId="0" fontId="3" fillId="0" borderId="0" xfId="0" applyFont="1" applyAlignment="1">
      <alignment/>
    </xf>
    <xf numFmtId="0" fontId="3" fillId="23" borderId="13" xfId="38" applyFont="1" applyBorder="1" applyAlignment="1">
      <alignment wrapText="1"/>
    </xf>
    <xf numFmtId="0" fontId="3" fillId="23" borderId="18" xfId="38" applyFont="1" applyBorder="1" applyAlignment="1">
      <alignment horizontal="left" wrapText="1"/>
    </xf>
    <xf numFmtId="0" fontId="3" fillId="0" borderId="20" xfId="0" applyFont="1" applyBorder="1" applyAlignment="1">
      <alignment wrapText="1"/>
    </xf>
    <xf numFmtId="168" fontId="3" fillId="0" borderId="0" xfId="50" applyFont="1" applyAlignment="1">
      <alignment wrapText="1"/>
    </xf>
    <xf numFmtId="168" fontId="3" fillId="0" borderId="0" xfId="50" applyFont="1" applyFill="1" applyAlignment="1">
      <alignment wrapText="1"/>
    </xf>
    <xf numFmtId="168" fontId="3" fillId="23" borderId="18" xfId="50" applyFont="1" applyFill="1" applyBorder="1" applyAlignment="1">
      <alignment wrapText="1"/>
    </xf>
    <xf numFmtId="168" fontId="44" fillId="33" borderId="0" xfId="50" applyFont="1" applyFill="1" applyAlignment="1">
      <alignment vertical="center"/>
    </xf>
    <xf numFmtId="168" fontId="3" fillId="33" borderId="10" xfId="50" applyFont="1" applyFill="1" applyBorder="1" applyAlignment="1">
      <alignment wrapText="1"/>
    </xf>
    <xf numFmtId="168" fontId="44" fillId="33" borderId="10" xfId="50" applyFont="1" applyFill="1" applyBorder="1" applyAlignment="1">
      <alignment vertical="center"/>
    </xf>
    <xf numFmtId="0" fontId="0" fillId="33" borderId="10" xfId="0" applyFill="1" applyBorder="1" applyAlignment="1">
      <alignment/>
    </xf>
    <xf numFmtId="168" fontId="5" fillId="33" borderId="10" xfId="50" applyFont="1" applyFill="1" applyBorder="1" applyAlignment="1">
      <alignment/>
    </xf>
    <xf numFmtId="0" fontId="3" fillId="33" borderId="19" xfId="0" applyFont="1" applyFill="1" applyBorder="1" applyAlignment="1">
      <alignment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9"/>
  <sheetViews>
    <sheetView tabSelected="1" zoomScale="95" zoomScaleNormal="95" zoomScalePageLayoutView="80" workbookViewId="0" topLeftCell="A1">
      <selection activeCell="G57" sqref="G57"/>
    </sheetView>
  </sheetViews>
  <sheetFormatPr defaultColWidth="10.8515625" defaultRowHeight="15"/>
  <cols>
    <col min="1" max="1" width="10.8515625" style="10" customWidth="1"/>
    <col min="2" max="2" width="25.7109375" style="10" customWidth="1"/>
    <col min="3" max="3" width="66.421875" style="10" customWidth="1"/>
    <col min="4" max="5" width="15.140625" style="10" customWidth="1"/>
    <col min="6" max="6" width="23.7109375" style="10" customWidth="1"/>
    <col min="7" max="7" width="20.7109375" style="10" customWidth="1"/>
    <col min="8" max="8" width="21.28125" style="37" customWidth="1"/>
    <col min="9" max="9" width="16.421875" style="10" customWidth="1"/>
    <col min="10" max="10" width="16.140625" style="10" bestFit="1" customWidth="1"/>
    <col min="11" max="11" width="16.7109375" style="10" customWidth="1"/>
    <col min="12" max="12" width="47.140625" style="10" customWidth="1"/>
    <col min="13" max="13" width="14.00390625" style="10" customWidth="1"/>
    <col min="14" max="14" width="42.421875" style="10" customWidth="1"/>
    <col min="15" max="16384" width="10.8515625" style="10" customWidth="1"/>
  </cols>
  <sheetData>
    <row r="2" ht="15">
      <c r="B2" s="9" t="s">
        <v>20</v>
      </c>
    </row>
    <row r="3" ht="15">
      <c r="B3" s="9"/>
    </row>
    <row r="4" ht="15.75" thickBot="1">
      <c r="B4" s="9" t="s">
        <v>0</v>
      </c>
    </row>
    <row r="5" spans="2:9" ht="18.75">
      <c r="B5" s="11" t="s">
        <v>1</v>
      </c>
      <c r="C5" s="12" t="s">
        <v>31</v>
      </c>
      <c r="F5" s="46" t="s">
        <v>27</v>
      </c>
      <c r="G5" s="47"/>
      <c r="H5" s="47"/>
      <c r="I5" s="48"/>
    </row>
    <row r="6" spans="2:9" ht="15">
      <c r="B6" s="13" t="s">
        <v>2</v>
      </c>
      <c r="C6" s="14" t="s">
        <v>33</v>
      </c>
      <c r="F6" s="49"/>
      <c r="G6" s="50"/>
      <c r="H6" s="50"/>
      <c r="I6" s="51"/>
    </row>
    <row r="7" spans="2:9" ht="15">
      <c r="B7" s="13" t="s">
        <v>3</v>
      </c>
      <c r="C7" s="15">
        <v>8841927</v>
      </c>
      <c r="F7" s="49"/>
      <c r="G7" s="50"/>
      <c r="H7" s="50"/>
      <c r="I7" s="51"/>
    </row>
    <row r="8" spans="2:9" ht="15">
      <c r="B8" s="13" t="s">
        <v>16</v>
      </c>
      <c r="C8" s="16" t="s">
        <v>32</v>
      </c>
      <c r="F8" s="49"/>
      <c r="G8" s="50"/>
      <c r="H8" s="50"/>
      <c r="I8" s="51"/>
    </row>
    <row r="9" spans="2:9" ht="120">
      <c r="B9" s="13" t="s">
        <v>19</v>
      </c>
      <c r="C9" s="17" t="s">
        <v>82</v>
      </c>
      <c r="F9" s="52"/>
      <c r="G9" s="53"/>
      <c r="H9" s="53"/>
      <c r="I9" s="54"/>
    </row>
    <row r="10" spans="2:9" ht="60">
      <c r="B10" s="13" t="s">
        <v>4</v>
      </c>
      <c r="C10" s="18" t="s">
        <v>29</v>
      </c>
      <c r="F10" s="19"/>
      <c r="G10" s="19"/>
      <c r="H10" s="38"/>
      <c r="I10" s="19"/>
    </row>
    <row r="11" spans="2:9" ht="15">
      <c r="B11" s="13" t="s">
        <v>5</v>
      </c>
      <c r="C11" s="20" t="s">
        <v>30</v>
      </c>
      <c r="F11" s="46" t="s">
        <v>26</v>
      </c>
      <c r="G11" s="47"/>
      <c r="H11" s="47"/>
      <c r="I11" s="48"/>
    </row>
    <row r="12" spans="2:9" ht="15">
      <c r="B12" s="13" t="s">
        <v>23</v>
      </c>
      <c r="C12" s="21">
        <v>1806858029</v>
      </c>
      <c r="F12" s="49"/>
      <c r="G12" s="50"/>
      <c r="H12" s="50"/>
      <c r="I12" s="51"/>
    </row>
    <row r="13" spans="2:9" ht="30">
      <c r="B13" s="13" t="s">
        <v>24</v>
      </c>
      <c r="C13" s="22">
        <v>8778030</v>
      </c>
      <c r="F13" s="49"/>
      <c r="G13" s="50"/>
      <c r="H13" s="50"/>
      <c r="I13" s="51"/>
    </row>
    <row r="14" spans="2:9" ht="30">
      <c r="B14" s="13" t="s">
        <v>25</v>
      </c>
      <c r="C14" s="22">
        <v>8778030</v>
      </c>
      <c r="F14" s="49"/>
      <c r="G14" s="50"/>
      <c r="H14" s="50"/>
      <c r="I14" s="51"/>
    </row>
    <row r="15" spans="2:9" ht="30.75" thickBot="1">
      <c r="B15" s="23" t="s">
        <v>18</v>
      </c>
      <c r="C15" s="24">
        <v>43860</v>
      </c>
      <c r="F15" s="52"/>
      <c r="G15" s="53"/>
      <c r="H15" s="53"/>
      <c r="I15" s="54"/>
    </row>
    <row r="17" ht="15.75" thickBot="1">
      <c r="B17" s="9" t="s">
        <v>15</v>
      </c>
    </row>
    <row r="18" spans="2:12" ht="75" customHeight="1">
      <c r="B18" s="25" t="s">
        <v>28</v>
      </c>
      <c r="C18" s="26" t="s">
        <v>6</v>
      </c>
      <c r="D18" s="26" t="s">
        <v>17</v>
      </c>
      <c r="E18" s="26" t="s">
        <v>7</v>
      </c>
      <c r="F18" s="26" t="s">
        <v>8</v>
      </c>
      <c r="G18" s="26" t="s">
        <v>9</v>
      </c>
      <c r="H18" s="39" t="s">
        <v>10</v>
      </c>
      <c r="I18" s="26" t="s">
        <v>11</v>
      </c>
      <c r="J18" s="26" t="s">
        <v>12</v>
      </c>
      <c r="K18" s="26" t="s">
        <v>13</v>
      </c>
      <c r="L18" s="27" t="s">
        <v>14</v>
      </c>
    </row>
    <row r="19" spans="2:12" s="29" customFormat="1" ht="15">
      <c r="B19" s="28">
        <v>82101801</v>
      </c>
      <c r="C19" s="2" t="s">
        <v>85</v>
      </c>
      <c r="D19" s="1">
        <v>43914</v>
      </c>
      <c r="E19" s="3" t="s">
        <v>84</v>
      </c>
      <c r="F19" s="3" t="s">
        <v>34</v>
      </c>
      <c r="G19" s="3" t="s">
        <v>35</v>
      </c>
      <c r="H19" s="41">
        <v>103652850</v>
      </c>
      <c r="I19" s="4">
        <f>+H19</f>
        <v>103652850</v>
      </c>
      <c r="J19" s="3" t="s">
        <v>36</v>
      </c>
      <c r="K19" s="3" t="s">
        <v>36</v>
      </c>
      <c r="L19" s="3" t="s">
        <v>83</v>
      </c>
    </row>
    <row r="20" spans="2:12" s="29" customFormat="1" ht="15">
      <c r="B20" s="28">
        <v>82101802</v>
      </c>
      <c r="C20" s="2" t="s">
        <v>86</v>
      </c>
      <c r="D20" s="1">
        <v>43914</v>
      </c>
      <c r="E20" s="3" t="s">
        <v>84</v>
      </c>
      <c r="F20" s="3" t="s">
        <v>34</v>
      </c>
      <c r="G20" s="3" t="s">
        <v>35</v>
      </c>
      <c r="H20" s="41">
        <v>108150000</v>
      </c>
      <c r="I20" s="4">
        <f aca="true" t="shared" si="0" ref="I20:I52">+H20</f>
        <v>108150000</v>
      </c>
      <c r="J20" s="3" t="s">
        <v>36</v>
      </c>
      <c r="K20" s="3" t="s">
        <v>36</v>
      </c>
      <c r="L20" s="3" t="s">
        <v>83</v>
      </c>
    </row>
    <row r="21" spans="2:12" s="29" customFormat="1" ht="30">
      <c r="B21" s="28">
        <v>76111501</v>
      </c>
      <c r="C21" s="8" t="s">
        <v>55</v>
      </c>
      <c r="D21" s="1">
        <v>43851</v>
      </c>
      <c r="E21" s="3" t="s">
        <v>56</v>
      </c>
      <c r="F21" s="3" t="s">
        <v>34</v>
      </c>
      <c r="G21" s="3" t="s">
        <v>35</v>
      </c>
      <c r="H21" s="41">
        <f>19509736-5083</f>
        <v>19504653</v>
      </c>
      <c r="I21" s="4">
        <f>+H21</f>
        <v>19504653</v>
      </c>
      <c r="J21" s="3" t="s">
        <v>36</v>
      </c>
      <c r="K21" s="3" t="s">
        <v>36</v>
      </c>
      <c r="L21" s="3" t="s">
        <v>83</v>
      </c>
    </row>
    <row r="22" spans="2:12" s="29" customFormat="1" ht="15">
      <c r="B22" s="28">
        <v>81112103</v>
      </c>
      <c r="C22" s="2" t="s">
        <v>87</v>
      </c>
      <c r="D22" s="1">
        <v>43854</v>
      </c>
      <c r="E22" s="3" t="s">
        <v>57</v>
      </c>
      <c r="F22" s="3" t="s">
        <v>34</v>
      </c>
      <c r="G22" s="3" t="s">
        <v>35</v>
      </c>
      <c r="H22" s="42">
        <v>4324070</v>
      </c>
      <c r="I22" s="4">
        <f t="shared" si="0"/>
        <v>4324070</v>
      </c>
      <c r="J22" s="3" t="s">
        <v>36</v>
      </c>
      <c r="K22" s="3" t="s">
        <v>36</v>
      </c>
      <c r="L22" s="3" t="s">
        <v>83</v>
      </c>
    </row>
    <row r="23" spans="2:12" s="29" customFormat="1" ht="30" customHeight="1">
      <c r="B23" s="28">
        <v>80141700</v>
      </c>
      <c r="C23" s="2" t="s">
        <v>58</v>
      </c>
      <c r="D23" s="1">
        <v>43831</v>
      </c>
      <c r="E23" s="3" t="s">
        <v>79</v>
      </c>
      <c r="F23" s="3" t="s">
        <v>38</v>
      </c>
      <c r="G23" s="3" t="s">
        <v>35</v>
      </c>
      <c r="H23" s="41">
        <f>78150000-1802850</f>
        <v>76347150</v>
      </c>
      <c r="I23" s="4">
        <f>+H23</f>
        <v>76347150</v>
      </c>
      <c r="J23" s="3" t="s">
        <v>36</v>
      </c>
      <c r="K23" s="3" t="s">
        <v>36</v>
      </c>
      <c r="L23" s="3" t="s">
        <v>83</v>
      </c>
    </row>
    <row r="24" spans="2:12" s="29" customFormat="1" ht="30">
      <c r="B24" s="28">
        <v>83121701</v>
      </c>
      <c r="C24" s="2" t="s">
        <v>39</v>
      </c>
      <c r="D24" s="1">
        <v>43831</v>
      </c>
      <c r="E24" s="3" t="s">
        <v>37</v>
      </c>
      <c r="F24" s="3" t="s">
        <v>40</v>
      </c>
      <c r="G24" s="3" t="s">
        <v>35</v>
      </c>
      <c r="H24" s="42">
        <v>127858154</v>
      </c>
      <c r="I24" s="4">
        <f>+H24</f>
        <v>127858154</v>
      </c>
      <c r="J24" s="3" t="s">
        <v>36</v>
      </c>
      <c r="K24" s="3" t="s">
        <v>36</v>
      </c>
      <c r="L24" s="3" t="s">
        <v>83</v>
      </c>
    </row>
    <row r="25" spans="2:12" s="29" customFormat="1" ht="30" customHeight="1">
      <c r="B25" s="28">
        <v>90101501</v>
      </c>
      <c r="C25" s="2" t="s">
        <v>59</v>
      </c>
      <c r="D25" s="1">
        <v>43863</v>
      </c>
      <c r="E25" s="3" t="s">
        <v>60</v>
      </c>
      <c r="F25" s="3" t="s">
        <v>34</v>
      </c>
      <c r="G25" s="3" t="s">
        <v>35</v>
      </c>
      <c r="H25" s="41">
        <v>4102677</v>
      </c>
      <c r="I25" s="4">
        <f t="shared" si="0"/>
        <v>4102677</v>
      </c>
      <c r="J25" s="3" t="s">
        <v>36</v>
      </c>
      <c r="K25" s="3" t="s">
        <v>36</v>
      </c>
      <c r="L25" s="3" t="s">
        <v>83</v>
      </c>
    </row>
    <row r="26" spans="2:12" s="29" customFormat="1" ht="15">
      <c r="B26" s="28">
        <v>78181507</v>
      </c>
      <c r="C26" s="2" t="s">
        <v>41</v>
      </c>
      <c r="D26" s="1">
        <v>43863</v>
      </c>
      <c r="E26" s="3" t="s">
        <v>61</v>
      </c>
      <c r="F26" s="3" t="s">
        <v>34</v>
      </c>
      <c r="G26" s="3" t="s">
        <v>35</v>
      </c>
      <c r="H26" s="41">
        <v>3429694</v>
      </c>
      <c r="I26" s="4">
        <f t="shared" si="0"/>
        <v>3429694</v>
      </c>
      <c r="J26" s="3" t="s">
        <v>36</v>
      </c>
      <c r="K26" s="3" t="s">
        <v>36</v>
      </c>
      <c r="L26" s="3" t="s">
        <v>83</v>
      </c>
    </row>
    <row r="27" spans="2:12" s="29" customFormat="1" ht="30" customHeight="1">
      <c r="B27" s="28">
        <v>80161500</v>
      </c>
      <c r="C27" s="5" t="s">
        <v>62</v>
      </c>
      <c r="D27" s="1">
        <v>43852</v>
      </c>
      <c r="E27" s="3" t="s">
        <v>61</v>
      </c>
      <c r="F27" s="3" t="s">
        <v>34</v>
      </c>
      <c r="G27" s="3" t="s">
        <v>35</v>
      </c>
      <c r="H27" s="42">
        <v>3640746</v>
      </c>
      <c r="I27" s="4">
        <f t="shared" si="0"/>
        <v>3640746</v>
      </c>
      <c r="J27" s="3" t="s">
        <v>36</v>
      </c>
      <c r="K27" s="3" t="s">
        <v>36</v>
      </c>
      <c r="L27" s="3" t="s">
        <v>83</v>
      </c>
    </row>
    <row r="28" spans="2:12" s="29" customFormat="1" ht="15">
      <c r="B28" s="28">
        <v>15101506</v>
      </c>
      <c r="C28" s="2" t="s">
        <v>63</v>
      </c>
      <c r="D28" s="1">
        <v>43853</v>
      </c>
      <c r="E28" s="3" t="s">
        <v>64</v>
      </c>
      <c r="F28" s="3" t="s">
        <v>34</v>
      </c>
      <c r="G28" s="3" t="s">
        <v>35</v>
      </c>
      <c r="H28" s="42">
        <v>2802156</v>
      </c>
      <c r="I28" s="4">
        <f t="shared" si="0"/>
        <v>2802156</v>
      </c>
      <c r="J28" s="3" t="s">
        <v>36</v>
      </c>
      <c r="K28" s="3" t="s">
        <v>36</v>
      </c>
      <c r="L28" s="3" t="s">
        <v>83</v>
      </c>
    </row>
    <row r="29" spans="2:12" s="29" customFormat="1" ht="15">
      <c r="B29" s="28">
        <v>47132102</v>
      </c>
      <c r="C29" s="5" t="s">
        <v>65</v>
      </c>
      <c r="D29" s="1">
        <v>43851</v>
      </c>
      <c r="E29" s="3" t="s">
        <v>37</v>
      </c>
      <c r="F29" s="3" t="s">
        <v>34</v>
      </c>
      <c r="G29" s="3" t="s">
        <v>35</v>
      </c>
      <c r="H29" s="42">
        <v>4122624</v>
      </c>
      <c r="I29" s="4">
        <f t="shared" si="0"/>
        <v>4122624</v>
      </c>
      <c r="J29" s="3" t="s">
        <v>36</v>
      </c>
      <c r="K29" s="3" t="s">
        <v>36</v>
      </c>
      <c r="L29" s="3" t="s">
        <v>83</v>
      </c>
    </row>
    <row r="30" spans="2:12" s="29" customFormat="1" ht="15">
      <c r="B30" s="28">
        <v>81111812</v>
      </c>
      <c r="C30" s="2" t="s">
        <v>42</v>
      </c>
      <c r="D30" s="1">
        <v>43862</v>
      </c>
      <c r="E30" s="3" t="s">
        <v>37</v>
      </c>
      <c r="F30" s="3" t="s">
        <v>34</v>
      </c>
      <c r="G30" s="3" t="s">
        <v>35</v>
      </c>
      <c r="H30" s="42">
        <v>1841703</v>
      </c>
      <c r="I30" s="4">
        <f t="shared" si="0"/>
        <v>1841703</v>
      </c>
      <c r="J30" s="3" t="s">
        <v>36</v>
      </c>
      <c r="K30" s="3" t="s">
        <v>36</v>
      </c>
      <c r="L30" s="3" t="s">
        <v>83</v>
      </c>
    </row>
    <row r="31" spans="2:12" s="29" customFormat="1" ht="15">
      <c r="B31" s="28">
        <v>84131607</v>
      </c>
      <c r="C31" s="2" t="s">
        <v>43</v>
      </c>
      <c r="D31" s="1">
        <v>43873</v>
      </c>
      <c r="E31" s="3" t="s">
        <v>66</v>
      </c>
      <c r="F31" s="3" t="s">
        <v>38</v>
      </c>
      <c r="G31" s="3" t="s">
        <v>35</v>
      </c>
      <c r="H31" s="42">
        <v>41367643</v>
      </c>
      <c r="I31" s="4">
        <f t="shared" si="0"/>
        <v>41367643</v>
      </c>
      <c r="J31" s="3" t="s">
        <v>36</v>
      </c>
      <c r="K31" s="3" t="s">
        <v>36</v>
      </c>
      <c r="L31" s="3" t="s">
        <v>83</v>
      </c>
    </row>
    <row r="32" spans="2:12" s="29" customFormat="1" ht="15">
      <c r="B32" s="28">
        <v>84131503</v>
      </c>
      <c r="C32" s="2" t="s">
        <v>44</v>
      </c>
      <c r="D32" s="1">
        <v>43873</v>
      </c>
      <c r="E32" s="3" t="s">
        <v>67</v>
      </c>
      <c r="F32" s="3" t="s">
        <v>38</v>
      </c>
      <c r="G32" s="3" t="s">
        <v>35</v>
      </c>
      <c r="H32" s="42">
        <v>1132733</v>
      </c>
      <c r="I32" s="4">
        <f t="shared" si="0"/>
        <v>1132733</v>
      </c>
      <c r="J32" s="3" t="s">
        <v>36</v>
      </c>
      <c r="K32" s="3" t="s">
        <v>36</v>
      </c>
      <c r="L32" s="3" t="s">
        <v>83</v>
      </c>
    </row>
    <row r="33" spans="2:12" s="29" customFormat="1" ht="15">
      <c r="B33" s="28">
        <v>84131603</v>
      </c>
      <c r="C33" s="2" t="s">
        <v>68</v>
      </c>
      <c r="D33" s="1">
        <v>43873</v>
      </c>
      <c r="E33" s="3" t="s">
        <v>66</v>
      </c>
      <c r="F33" s="3" t="s">
        <v>34</v>
      </c>
      <c r="G33" s="3" t="s">
        <v>35</v>
      </c>
      <c r="H33" s="42">
        <v>485300</v>
      </c>
      <c r="I33" s="4">
        <f t="shared" si="0"/>
        <v>485300</v>
      </c>
      <c r="J33" s="3" t="s">
        <v>36</v>
      </c>
      <c r="K33" s="3" t="s">
        <v>36</v>
      </c>
      <c r="L33" s="3" t="s">
        <v>83</v>
      </c>
    </row>
    <row r="34" spans="2:12" s="29" customFormat="1" ht="15">
      <c r="B34" s="28">
        <v>44121904</v>
      </c>
      <c r="C34" s="2" t="s">
        <v>69</v>
      </c>
      <c r="D34" s="1">
        <v>43864</v>
      </c>
      <c r="E34" s="3" t="s">
        <v>70</v>
      </c>
      <c r="F34" s="3" t="s">
        <v>34</v>
      </c>
      <c r="G34" s="3" t="s">
        <v>35</v>
      </c>
      <c r="H34" s="42">
        <v>727823</v>
      </c>
      <c r="I34" s="4">
        <f t="shared" si="0"/>
        <v>727823</v>
      </c>
      <c r="J34" s="3" t="s">
        <v>36</v>
      </c>
      <c r="K34" s="3" t="s">
        <v>36</v>
      </c>
      <c r="L34" s="3" t="s">
        <v>83</v>
      </c>
    </row>
    <row r="35" spans="2:12" s="29" customFormat="1" ht="15">
      <c r="B35" s="28">
        <v>82121701</v>
      </c>
      <c r="C35" s="2" t="s">
        <v>45</v>
      </c>
      <c r="D35" s="1">
        <v>43864</v>
      </c>
      <c r="E35" s="3" t="s">
        <v>70</v>
      </c>
      <c r="F35" s="3" t="s">
        <v>34</v>
      </c>
      <c r="G35" s="3" t="s">
        <v>35</v>
      </c>
      <c r="H35" s="42">
        <v>515000</v>
      </c>
      <c r="I35" s="4">
        <f t="shared" si="0"/>
        <v>515000</v>
      </c>
      <c r="J35" s="3" t="s">
        <v>36</v>
      </c>
      <c r="K35" s="3" t="s">
        <v>36</v>
      </c>
      <c r="L35" s="3" t="s">
        <v>83</v>
      </c>
    </row>
    <row r="36" spans="2:12" s="29" customFormat="1" ht="15">
      <c r="B36" s="28">
        <v>81101703</v>
      </c>
      <c r="C36" s="2" t="s">
        <v>71</v>
      </c>
      <c r="D36" s="1">
        <v>43852</v>
      </c>
      <c r="E36" s="3" t="s">
        <v>72</v>
      </c>
      <c r="F36" s="3" t="s">
        <v>34</v>
      </c>
      <c r="G36" s="3" t="s">
        <v>35</v>
      </c>
      <c r="H36" s="42">
        <v>6745416</v>
      </c>
      <c r="I36" s="4">
        <f t="shared" si="0"/>
        <v>6745416</v>
      </c>
      <c r="J36" s="3" t="s">
        <v>36</v>
      </c>
      <c r="K36" s="3" t="s">
        <v>36</v>
      </c>
      <c r="L36" s="3" t="s">
        <v>83</v>
      </c>
    </row>
    <row r="37" spans="2:12" s="29" customFormat="1" ht="15">
      <c r="B37" s="28">
        <v>81141504</v>
      </c>
      <c r="C37" s="2" t="s">
        <v>46</v>
      </c>
      <c r="D37" s="1">
        <v>43852</v>
      </c>
      <c r="E37" s="3" t="s">
        <v>73</v>
      </c>
      <c r="F37" s="3" t="s">
        <v>34</v>
      </c>
      <c r="G37" s="3" t="s">
        <v>35</v>
      </c>
      <c r="H37" s="42">
        <v>7158500</v>
      </c>
      <c r="I37" s="4">
        <f t="shared" si="0"/>
        <v>7158500</v>
      </c>
      <c r="J37" s="3" t="s">
        <v>36</v>
      </c>
      <c r="K37" s="3" t="s">
        <v>36</v>
      </c>
      <c r="L37" s="3" t="s">
        <v>83</v>
      </c>
    </row>
    <row r="38" spans="2:12" s="29" customFormat="1" ht="15">
      <c r="B38" s="28">
        <v>91111703</v>
      </c>
      <c r="C38" s="2" t="s">
        <v>47</v>
      </c>
      <c r="D38" s="1">
        <v>43876</v>
      </c>
      <c r="E38" s="3" t="s">
        <v>73</v>
      </c>
      <c r="F38" s="3" t="s">
        <v>34</v>
      </c>
      <c r="G38" s="3" t="s">
        <v>35</v>
      </c>
      <c r="H38" s="42">
        <v>745308</v>
      </c>
      <c r="I38" s="4">
        <f t="shared" si="0"/>
        <v>745308</v>
      </c>
      <c r="J38" s="3" t="s">
        <v>36</v>
      </c>
      <c r="K38" s="3" t="s">
        <v>36</v>
      </c>
      <c r="L38" s="3" t="s">
        <v>83</v>
      </c>
    </row>
    <row r="39" spans="2:12" s="29" customFormat="1" ht="15">
      <c r="B39" s="28">
        <v>43231503</v>
      </c>
      <c r="C39" s="43" t="s">
        <v>89</v>
      </c>
      <c r="D39" s="1">
        <v>43876</v>
      </c>
      <c r="E39" s="3" t="s">
        <v>73</v>
      </c>
      <c r="F39" s="3" t="s">
        <v>34</v>
      </c>
      <c r="G39" s="3" t="s">
        <v>35</v>
      </c>
      <c r="H39" s="42">
        <v>25142000</v>
      </c>
      <c r="I39" s="4">
        <f t="shared" si="0"/>
        <v>25142000</v>
      </c>
      <c r="J39" s="3" t="s">
        <v>36</v>
      </c>
      <c r="K39" s="3" t="s">
        <v>36</v>
      </c>
      <c r="L39" s="3" t="s">
        <v>83</v>
      </c>
    </row>
    <row r="40" spans="2:12" s="29" customFormat="1" ht="15">
      <c r="B40" s="28">
        <v>82121509</v>
      </c>
      <c r="C40" s="2" t="s">
        <v>74</v>
      </c>
      <c r="D40" s="1">
        <v>43876</v>
      </c>
      <c r="E40" s="3" t="s">
        <v>37</v>
      </c>
      <c r="F40" s="3" t="s">
        <v>38</v>
      </c>
      <c r="G40" s="3" t="s">
        <v>35</v>
      </c>
      <c r="H40" s="42">
        <v>1152508756</v>
      </c>
      <c r="I40" s="4">
        <f t="shared" si="0"/>
        <v>1152508756</v>
      </c>
      <c r="J40" s="3" t="s">
        <v>36</v>
      </c>
      <c r="K40" s="3" t="s">
        <v>36</v>
      </c>
      <c r="L40" s="3" t="s">
        <v>83</v>
      </c>
    </row>
    <row r="41" spans="2:12" s="29" customFormat="1" ht="15">
      <c r="B41" s="28">
        <v>43222501</v>
      </c>
      <c r="C41" s="2" t="s">
        <v>75</v>
      </c>
      <c r="D41" s="1">
        <v>43876</v>
      </c>
      <c r="E41" s="3" t="s">
        <v>76</v>
      </c>
      <c r="F41" s="3" t="s">
        <v>34</v>
      </c>
      <c r="G41" s="3" t="s">
        <v>35</v>
      </c>
      <c r="H41" s="41">
        <v>3443323</v>
      </c>
      <c r="I41" s="4">
        <f t="shared" si="0"/>
        <v>3443323</v>
      </c>
      <c r="J41" s="3" t="s">
        <v>36</v>
      </c>
      <c r="K41" s="3" t="s">
        <v>36</v>
      </c>
      <c r="L41" s="3" t="s">
        <v>83</v>
      </c>
    </row>
    <row r="42" spans="2:12" s="29" customFormat="1" ht="15">
      <c r="B42" s="28">
        <v>85101707</v>
      </c>
      <c r="C42" s="5" t="s">
        <v>77</v>
      </c>
      <c r="D42" s="1">
        <v>43876</v>
      </c>
      <c r="E42" s="3" t="s">
        <v>61</v>
      </c>
      <c r="F42" s="3" t="s">
        <v>34</v>
      </c>
      <c r="G42" s="3" t="s">
        <v>35</v>
      </c>
      <c r="H42" s="42">
        <v>1751000</v>
      </c>
      <c r="I42" s="4">
        <f t="shared" si="0"/>
        <v>1751000</v>
      </c>
      <c r="J42" s="3" t="s">
        <v>36</v>
      </c>
      <c r="K42" s="3" t="s">
        <v>36</v>
      </c>
      <c r="L42" s="3" t="s">
        <v>83</v>
      </c>
    </row>
    <row r="43" spans="2:12" s="29" customFormat="1" ht="15">
      <c r="B43" s="30">
        <v>81111504</v>
      </c>
      <c r="C43" s="3" t="s">
        <v>48</v>
      </c>
      <c r="D43" s="1">
        <v>43876</v>
      </c>
      <c r="E43" s="3" t="s">
        <v>78</v>
      </c>
      <c r="F43" s="3" t="s">
        <v>34</v>
      </c>
      <c r="G43" s="3" t="s">
        <v>35</v>
      </c>
      <c r="H43" s="42">
        <v>39708273</v>
      </c>
      <c r="I43" s="4">
        <f t="shared" si="0"/>
        <v>39708273</v>
      </c>
      <c r="J43" s="3" t="s">
        <v>36</v>
      </c>
      <c r="K43" s="3" t="s">
        <v>36</v>
      </c>
      <c r="L43" s="3" t="s">
        <v>83</v>
      </c>
    </row>
    <row r="44" spans="2:12" s="29" customFormat="1" ht="15">
      <c r="B44" s="30">
        <v>14111507</v>
      </c>
      <c r="C44" s="3" t="s">
        <v>49</v>
      </c>
      <c r="D44" s="1">
        <v>43876</v>
      </c>
      <c r="E44" s="3" t="s">
        <v>37</v>
      </c>
      <c r="F44" s="3" t="s">
        <v>34</v>
      </c>
      <c r="G44" s="6" t="s">
        <v>35</v>
      </c>
      <c r="H44" s="44">
        <v>1473990</v>
      </c>
      <c r="I44" s="4">
        <f t="shared" si="0"/>
        <v>1473990</v>
      </c>
      <c r="J44" s="6" t="s">
        <v>36</v>
      </c>
      <c r="K44" s="6" t="s">
        <v>36</v>
      </c>
      <c r="L44" s="3" t="s">
        <v>83</v>
      </c>
    </row>
    <row r="45" spans="2:12" s="29" customFormat="1" ht="15">
      <c r="B45" s="30">
        <v>78181505</v>
      </c>
      <c r="C45" s="3" t="s">
        <v>50</v>
      </c>
      <c r="D45" s="1">
        <v>43876</v>
      </c>
      <c r="E45" s="3" t="s">
        <v>66</v>
      </c>
      <c r="F45" s="3" t="s">
        <v>34</v>
      </c>
      <c r="G45" s="3" t="s">
        <v>35</v>
      </c>
      <c r="H45" s="41">
        <v>209847</v>
      </c>
      <c r="I45" s="4">
        <f t="shared" si="0"/>
        <v>209847</v>
      </c>
      <c r="J45" s="3" t="s">
        <v>36</v>
      </c>
      <c r="K45" s="3" t="s">
        <v>36</v>
      </c>
      <c r="L45" s="3" t="s">
        <v>83</v>
      </c>
    </row>
    <row r="46" spans="2:12" s="29" customFormat="1" ht="15">
      <c r="B46" s="28">
        <v>78102201</v>
      </c>
      <c r="C46" s="2" t="s">
        <v>51</v>
      </c>
      <c r="D46" s="1">
        <v>43876</v>
      </c>
      <c r="E46" s="3" t="s">
        <v>70</v>
      </c>
      <c r="F46" s="3" t="s">
        <v>34</v>
      </c>
      <c r="G46" s="3" t="s">
        <v>35</v>
      </c>
      <c r="H46" s="41">
        <v>1060900</v>
      </c>
      <c r="I46" s="4">
        <f t="shared" si="0"/>
        <v>1060900</v>
      </c>
      <c r="J46" s="3" t="s">
        <v>36</v>
      </c>
      <c r="K46" s="3" t="s">
        <v>36</v>
      </c>
      <c r="L46" s="3" t="s">
        <v>83</v>
      </c>
    </row>
    <row r="47" spans="2:12" s="29" customFormat="1" ht="15">
      <c r="B47" s="28">
        <v>80111614</v>
      </c>
      <c r="C47" s="2" t="s">
        <v>52</v>
      </c>
      <c r="D47" s="1">
        <v>43876</v>
      </c>
      <c r="E47" s="3" t="s">
        <v>61</v>
      </c>
      <c r="F47" s="3" t="s">
        <v>38</v>
      </c>
      <c r="G47" s="3" t="s">
        <v>35</v>
      </c>
      <c r="H47" s="40">
        <v>17455227</v>
      </c>
      <c r="I47" s="4">
        <f t="shared" si="0"/>
        <v>17455227</v>
      </c>
      <c r="J47" s="3" t="s">
        <v>36</v>
      </c>
      <c r="K47" s="3" t="s">
        <v>36</v>
      </c>
      <c r="L47" s="3" t="s">
        <v>83</v>
      </c>
    </row>
    <row r="48" spans="2:12" s="29" customFormat="1" ht="15">
      <c r="B48" s="28">
        <v>55101504</v>
      </c>
      <c r="C48" s="2" t="s">
        <v>53</v>
      </c>
      <c r="D48" s="1">
        <v>43876</v>
      </c>
      <c r="E48" s="3" t="s">
        <v>79</v>
      </c>
      <c r="F48" s="3" t="s">
        <v>38</v>
      </c>
      <c r="G48" s="3" t="s">
        <v>35</v>
      </c>
      <c r="H48" s="41">
        <v>462983</v>
      </c>
      <c r="I48" s="7">
        <f t="shared" si="0"/>
        <v>462983</v>
      </c>
      <c r="J48" s="3" t="s">
        <v>36</v>
      </c>
      <c r="K48" s="3" t="s">
        <v>36</v>
      </c>
      <c r="L48" s="3" t="s">
        <v>83</v>
      </c>
    </row>
    <row r="49" spans="2:12" s="29" customFormat="1" ht="15">
      <c r="B49" s="28">
        <v>81161501</v>
      </c>
      <c r="C49" s="2" t="s">
        <v>54</v>
      </c>
      <c r="D49" s="1">
        <v>43876</v>
      </c>
      <c r="E49" s="3" t="s">
        <v>80</v>
      </c>
      <c r="F49" s="3" t="s">
        <v>34</v>
      </c>
      <c r="G49" s="3" t="s">
        <v>35</v>
      </c>
      <c r="H49" s="42">
        <v>2011000</v>
      </c>
      <c r="I49" s="7">
        <f t="shared" si="0"/>
        <v>2011000</v>
      </c>
      <c r="J49" s="3" t="s">
        <v>36</v>
      </c>
      <c r="K49" s="3" t="s">
        <v>36</v>
      </c>
      <c r="L49" s="3" t="s">
        <v>83</v>
      </c>
    </row>
    <row r="50" spans="2:12" s="29" customFormat="1" ht="15">
      <c r="B50" s="28">
        <v>81112202</v>
      </c>
      <c r="C50" s="2" t="s">
        <v>88</v>
      </c>
      <c r="D50" s="1">
        <v>43876</v>
      </c>
      <c r="E50" s="3" t="s">
        <v>80</v>
      </c>
      <c r="F50" s="3" t="s">
        <v>34</v>
      </c>
      <c r="G50" s="3" t="s">
        <v>35</v>
      </c>
      <c r="H50" s="42">
        <v>30000000</v>
      </c>
      <c r="I50" s="7">
        <f t="shared" si="0"/>
        <v>30000000</v>
      </c>
      <c r="J50" s="3" t="s">
        <v>36</v>
      </c>
      <c r="K50" s="3" t="s">
        <v>36</v>
      </c>
      <c r="L50" s="3" t="s">
        <v>83</v>
      </c>
    </row>
    <row r="51" spans="2:12" s="29" customFormat="1" ht="15">
      <c r="B51" s="28">
        <v>81112202</v>
      </c>
      <c r="C51" s="2" t="s">
        <v>88</v>
      </c>
      <c r="D51" s="1">
        <v>43876</v>
      </c>
      <c r="E51" s="3" t="s">
        <v>80</v>
      </c>
      <c r="F51" s="3" t="s">
        <v>34</v>
      </c>
      <c r="G51" s="3" t="s">
        <v>35</v>
      </c>
      <c r="H51" s="42">
        <v>12000000</v>
      </c>
      <c r="I51" s="7">
        <f>+H51</f>
        <v>12000000</v>
      </c>
      <c r="J51" s="3" t="s">
        <v>36</v>
      </c>
      <c r="K51" s="3" t="s">
        <v>36</v>
      </c>
      <c r="L51" s="3" t="s">
        <v>83</v>
      </c>
    </row>
    <row r="52" spans="2:12" s="29" customFormat="1" ht="15.75" thickBot="1">
      <c r="B52" s="28">
        <v>43232801</v>
      </c>
      <c r="C52" s="3" t="s">
        <v>81</v>
      </c>
      <c r="D52" s="1">
        <v>43876</v>
      </c>
      <c r="E52" s="3" t="s">
        <v>80</v>
      </c>
      <c r="F52" s="3" t="s">
        <v>34</v>
      </c>
      <c r="G52" s="45" t="s">
        <v>35</v>
      </c>
      <c r="H52" s="42">
        <v>976530</v>
      </c>
      <c r="I52" s="7">
        <f t="shared" si="0"/>
        <v>976530</v>
      </c>
      <c r="J52" s="3" t="s">
        <v>36</v>
      </c>
      <c r="K52" s="3" t="s">
        <v>36</v>
      </c>
      <c r="L52" s="3" t="s">
        <v>83</v>
      </c>
    </row>
    <row r="53" spans="2:4" ht="30.75" thickBot="1">
      <c r="B53" s="32" t="s">
        <v>21</v>
      </c>
      <c r="C53" s="33"/>
      <c r="D53" s="33"/>
    </row>
    <row r="54" spans="2:4" ht="45">
      <c r="B54" s="34" t="s">
        <v>6</v>
      </c>
      <c r="C54" s="35" t="s">
        <v>22</v>
      </c>
      <c r="D54" s="27" t="s">
        <v>14</v>
      </c>
    </row>
    <row r="55" spans="2:4" ht="15">
      <c r="B55" s="13"/>
      <c r="C55" s="20"/>
      <c r="D55" s="14"/>
    </row>
    <row r="56" spans="2:4" ht="15">
      <c r="B56" s="13"/>
      <c r="C56" s="20"/>
      <c r="D56" s="14"/>
    </row>
    <row r="57" spans="2:4" ht="15">
      <c r="B57" s="13"/>
      <c r="C57" s="20"/>
      <c r="D57" s="14"/>
    </row>
    <row r="58" spans="2:4" ht="15">
      <c r="B58" s="13"/>
      <c r="C58" s="20"/>
      <c r="D58" s="14"/>
    </row>
    <row r="59" spans="2:4" ht="15.75" thickBot="1">
      <c r="B59" s="23"/>
      <c r="C59" s="31"/>
      <c r="D59" s="36"/>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I23:I25"/>
  <sheetViews>
    <sheetView zoomScalePageLayoutView="0" workbookViewId="0" topLeftCell="A1">
      <selection activeCell="I26" sqref="I26"/>
    </sheetView>
  </sheetViews>
  <sheetFormatPr defaultColWidth="11.421875" defaultRowHeight="15"/>
  <sheetData>
    <row r="23" ht="15">
      <c r="I23">
        <v>7</v>
      </c>
    </row>
    <row r="24" ht="15">
      <c r="I24">
        <v>270</v>
      </c>
    </row>
    <row r="25" ht="15">
      <c r="I25">
        <f>+I24+I23</f>
        <v>277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Maria Constanza Henao Vanegas</cp:lastModifiedBy>
  <dcterms:created xsi:type="dcterms:W3CDTF">2012-12-10T15:58:41Z</dcterms:created>
  <dcterms:modified xsi:type="dcterms:W3CDTF">2022-06-28T14:07:55Z</dcterms:modified>
  <cp:category/>
  <cp:version/>
  <cp:contentType/>
  <cp:contentStatus/>
</cp:coreProperties>
</file>