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192.168.100.14\red emsa\EMSA 19 Control Interno - Mauricio Giraldo Quiceno\"/>
    </mc:Choice>
  </mc:AlternateContent>
  <xr:revisionPtr revIDLastSave="0" documentId="13_ncr:1_{B8877C3F-EB53-420F-9F70-C59BEB7F40D9}" xr6:coauthVersionLast="47" xr6:coauthVersionMax="47" xr10:uidLastSave="{00000000-0000-0000-0000-000000000000}"/>
  <bookViews>
    <workbookView xWindow="-120" yWindow="-120" windowWidth="20730" windowHeight="11160" xr2:uid="{00000000-000D-0000-FFFF-FFFF00000000}"/>
  </bookViews>
  <sheets>
    <sheet name="PLAN_ESTRAT" sheetId="1" r:id="rId1"/>
    <sheet name="PlanAcción_V9" sheetId="5" r:id="rId2"/>
    <sheet name="p_t_mezclas" sheetId="6" r:id="rId3"/>
    <sheet name="PT_capitalización" sheetId="7" r:id="rId4"/>
  </sheets>
  <definedNames>
    <definedName name="_xlnm._FilterDatabase" localSheetId="1" hidden="1">PlanAcción_V9!$S$1:$S$2</definedName>
    <definedName name="Print_Titles" localSheetId="1">PlanAcción_V9!$1:$14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24" i="5" l="1"/>
  <c r="V37" i="5" l="1"/>
  <c r="B7" i="6" l="1"/>
</calcChain>
</file>

<file path=xl/sharedStrings.xml><?xml version="1.0" encoding="utf-8"?>
<sst xmlns="http://schemas.openxmlformats.org/spreadsheetml/2006/main" count="367" uniqueCount="253">
  <si>
    <t>Impacto</t>
  </si>
  <si>
    <t>MODALIDAD DE SELECCIÓN</t>
  </si>
  <si>
    <t>RADICACION</t>
  </si>
  <si>
    <t xml:space="preserve">PUBLICACION </t>
  </si>
  <si>
    <t>INICIO PRODUCTO</t>
  </si>
  <si>
    <t>ENTREGA FINAL</t>
  </si>
  <si>
    <t>VALOR EJECUTAR 2021</t>
  </si>
  <si>
    <t>RESPONSABLE</t>
  </si>
  <si>
    <t>META</t>
  </si>
  <si>
    <t>ENE</t>
  </si>
  <si>
    <t>FEB</t>
  </si>
  <si>
    <t>MAR</t>
  </si>
  <si>
    <t>ABR</t>
  </si>
  <si>
    <t>MAY</t>
  </si>
  <si>
    <t>JUN</t>
  </si>
  <si>
    <t>JUL</t>
  </si>
  <si>
    <t>AGO</t>
  </si>
  <si>
    <t>SEP</t>
  </si>
  <si>
    <t>OCT</t>
  </si>
  <si>
    <t>NOV</t>
  </si>
  <si>
    <t>DIC</t>
  </si>
  <si>
    <t>OBSERVACIONES EJECUCIÓN</t>
  </si>
  <si>
    <t>SECRETARIA O UNIDAD</t>
  </si>
  <si>
    <t>ODS PRINCIPAL</t>
  </si>
  <si>
    <t>SELLO VERDE</t>
  </si>
  <si>
    <t>Empresa Municipal para la Salud EMSA</t>
  </si>
  <si>
    <t>CAPITALIZACIÓN Y FORTALECIMIENTO DE LA INSTITUCIÓN Y SU  PATRIMONIO TÉCNICO</t>
  </si>
  <si>
    <t>Proceso de licitación / Contratación según aplique, para la diferentes adecuaciones del bien inmueble.</t>
  </si>
  <si>
    <t>Arturo Espejo Arbelaez</t>
  </si>
  <si>
    <t>N/A</t>
  </si>
  <si>
    <t>IMPACTAR POSITIVAMENTE EN EL MERCADO MEDIANTE EL FORTALECIMIENTO DE LA  IMAGEN CORPORATIVA Y EL INCREMENTO EN  LAS VENTAS CON MAYOR EXPOSICIÓN DEL PRODUCTO</t>
  </si>
  <si>
    <t>Ejecución del plan de acción comercial (Contratación plan de medios, Publicidad, elementos publicitarios).</t>
  </si>
  <si>
    <t>SEGUIMIENTO PRIMER TRIMESTRE</t>
  </si>
  <si>
    <t>SEGUIMIENTO SEGUNDO TRIMESTRE</t>
  </si>
  <si>
    <t>Capitalización con bien inmueble del Municipio como cesión a EMSA.</t>
  </si>
  <si>
    <t>Apertura de nuevos puntos de venta con la red de distribución actual, estableciendo convenios a través de éstos para promover la venta en diferentes establecimientos de comercio.</t>
  </si>
  <si>
    <t>Transformación  institucional</t>
  </si>
  <si>
    <t xml:space="preserve">Eficiencia en la distribución física de la lotería de Manizales, buscando disminuir los índices de devolución.
</t>
  </si>
  <si>
    <t xml:space="preserve">IMPLEMENTACIÓN DE ACCIONES QUE RESPALDEN  LA GESTIÓN  INSTITUCIONAL A TRAVÉS  DEL  FORTALECIMIENTO DE LA EMPRESA, LA GESTIÓN DEL TALENTO  HUMANO  Y EL MEJORAMIENTO CONTINUO DE PROCESOS </t>
  </si>
  <si>
    <t>Aprobación plan de premios y realización sorteo</t>
  </si>
  <si>
    <t>ALCALDÍA DE MANIZALES</t>
  </si>
  <si>
    <t>Producto</t>
  </si>
  <si>
    <t>PLANEACIÓN ORGANIZACIONAL</t>
  </si>
  <si>
    <t>FECHA DE ELABORACIÓN:</t>
  </si>
  <si>
    <t>DEPENDENCIA/SECRETARÍA/ENTIDAD</t>
  </si>
  <si>
    <t>EMPRESA MUNICIPAL PARA LA SALUD EMSA</t>
  </si>
  <si>
    <t>Ajuste de Recursos</t>
  </si>
  <si>
    <t>ODS  
(Objetivo de Desarrollo Sostenible)</t>
  </si>
  <si>
    <t>Programa</t>
  </si>
  <si>
    <t>Objetivo</t>
  </si>
  <si>
    <t>IMPACTO POSITIVO EN EL MERCADO MEDIANTE EL FORTALECIMIENTO DE LA  IMAGEN CORPORATIVA Y EL INCREMENTO EN  LAS VENTAS</t>
  </si>
  <si>
    <t>ÁREA COMERCIAL</t>
  </si>
  <si>
    <t xml:space="preserve">IMPLEMENTAR ESTRATEGIAS DE PROMOCIÓN Y MERCADEO TENDIENTES A LOGRAR INCREMENTO EN LAS VENTAS EN EL DEPARTAMENTO O POR FUERA DE CALDAS </t>
  </si>
  <si>
    <t>REALIZAR PROMOCIONALES DIRIGIDOS A LA FUERZA DE VENTAS EN DIFERENTES CIUDADES DEL PAIS (VIRTUALES-FISICO)</t>
  </si>
  <si>
    <t>FORTALECER LA IMAGEN DE LA LOTERIA DE MANIZALES EN REDES SOCIALES Y MEDIOS VIRTUALES</t>
  </si>
  <si>
    <t>CAMPAÑAS DE SENSIBILIZACION, PUBLICIDAD Y PROMOCION DEL PRODUCTO EN DIFERENTES REDES SOCIALES Y MEDIOS VIRTUALES</t>
  </si>
  <si>
    <t>PRESENCIA INSTITUCIONAL DE LA ENTIDAD CON FUERZA DE VENTAS (DISTRIBUIDORES - VENDEDORES)</t>
  </si>
  <si>
    <t>ACTIVACIÓN Y PRESENCIA INSTITUCIONAL EN DIFERENTES SITIOS Y EVENTOS (EN MANIZALES Y/O OTRAS CIUDADES</t>
  </si>
  <si>
    <t>REALIZAR ACTIVACIONES DE MARCA EN DIFERENTES ESCENARIOS QUE INVOLUCREN EL GREMIO</t>
  </si>
  <si>
    <t>DIGNIFICAR Y ELEVAR EL NIVEL DE PROFESIONALISMO DE LA FUERZA DE VENTA  EN GENERAL</t>
  </si>
  <si>
    <t xml:space="preserve">INCREMENTAR EL NIVEL DE VENTAS BRUTAS  DEL PERIODO COMO RESULTADO DE LAS ESTRATEGIAS ESTABLECIDAS EN FRACCIONES PROMEDIO POR SORTEO) </t>
  </si>
  <si>
    <t>RECONOCIMIENTO A NUESTRA FUERZA DE VENTA</t>
  </si>
  <si>
    <t>P.U GESTION ADMINISTRATIVA</t>
  </si>
  <si>
    <t xml:space="preserve">ANALISIS, MODIFICACIÓN DE LA RESOLUCIÓN 098 DE 2015 - COMITÉ EVALUADOR DE BIENES </t>
  </si>
  <si>
    <t>ORIENTAR, MEDIANTE LA REVISIÓN Y ORGANIZACIÓN  EL MEJORAMIENTO CONTINUO DE LOS PROCESOS</t>
  </si>
  <si>
    <t xml:space="preserve">PREPARACIÓN  PARA LA AUDITORIA EXTERNA  DE ACUERDO A MIPG / NORMA ISO 9001:2015 </t>
  </si>
  <si>
    <t>REALIZAR ANÁLISIS  AL PROGRAMA DE GESTIÓN DOCUMENTAL</t>
  </si>
  <si>
    <t>SISTEMAS</t>
  </si>
  <si>
    <t>PROFESIONAL ESPECIALIZADO / GESTIÓN JURIDICA</t>
  </si>
  <si>
    <t xml:space="preserve">ANALISIS Y MODIFICACION MANUAL DE CONTRATACIÓN 
</t>
  </si>
  <si>
    <t>RENDICION DE CUENTAS</t>
  </si>
  <si>
    <t>GERENCIA Y EQUIPO  EMSA</t>
  </si>
  <si>
    <t>POLÍTICA DE TRANSPARENCIA, ACCESO A LA INFORMACIÓN PÚBLICA Y LUCHA CONTRA LA CORRUPCIÓN</t>
  </si>
  <si>
    <t>REALIZAR COMO MÍNIMO UNA RENDICION DE CUENTAS A LA CIUDADANÍA</t>
  </si>
  <si>
    <t>PUBLICACIÓN DE LA GESTIÓN Y LOS RESULTADOS DE LA ENTIDAD</t>
  </si>
  <si>
    <t>AJUSTE AL PLAN DE PREMIOS PARA LA VIGENCIA 2022</t>
  </si>
  <si>
    <t>AJUSTE PLAN DE PREMIOS VIGENCIA 2022</t>
  </si>
  <si>
    <t>REALIZAR VISITAS A DISTRIBUIDORES Y VENDEDORES EN ALGUNAS ZONAS DEL PAIS DE ACUERDO A LAS NECESIDADES DEL MERCADO, CON EL FIN DE FIDELIZAR Y POSICIONAR LA MARCA LOTERIA DE MANIZALES.</t>
  </si>
  <si>
    <t xml:space="preserve">INCREMENTO DE LAS VENTAS DEL 10% CON RESPECTO A LA VIGENCIA ANTERIOR </t>
  </si>
  <si>
    <t>APERTURA DE NUEVOS PUNTOS DE VENTA CON LA RED DE DISTRIBUCIÓN ACTUAL, ESTABLECIENDO CONVENIOS A TRAVÉS DE ÉSTOS PARA PROMOVER LA VENTA EN DIFERENTES ESTABLECIMIENTOS DE COMERCIO.</t>
  </si>
  <si>
    <t>REALIZACIÓN DEL SORTEO EXTRAORDINARIO NRO.  002 DE LA LOTERÍA DE MANIZALES, PARA CELEBRAR EL CENTENARIO DE LA ENTIDAD</t>
  </si>
  <si>
    <t>INCREMENTAR EL NIVEL DE VENTAS BRUTAS  DEL PERIODO COMO RESULTADO DE LAS ESTRATEGIAS ESTABLECIDAS</t>
  </si>
  <si>
    <t>ANALISIS, MODIFICACIÓN DE LA RESOLUCIÓN 040 DE 2013 -BIENESTAR SOCIAL</t>
  </si>
  <si>
    <t xml:space="preserve"> 31 /12/2022</t>
  </si>
  <si>
    <t xml:space="preserve">FORTALECER EL RELACIONAMIENTO EMPRESARIAL MEDIANTE EL ESTABLECIMIENTO DE VISITAS, CONVENIOS O ALIANZAS PARA FORTALECER LA VENTA DE LA LOTERÍA </t>
  </si>
  <si>
    <t>IMPLEMENTACIÓN DE UN SISTEMA DE  CONTROL DE INFORMACIÓN GERENCIAL (DASH BOARD) QUE PERMITA LA VISUALIZACIÓN EN TIEMPO REAL DEL ESTADO COMERCIAL Y FINANCIERO DE LA ENTIDAD</t>
  </si>
  <si>
    <t>SEGUIMIENTO TERCER TRIMESTRE</t>
  </si>
  <si>
    <t>SEGUIMIENTO CUARTO TRIMESTRE</t>
  </si>
  <si>
    <t>EJECUCIÓN AÑO</t>
  </si>
  <si>
    <t xml:space="preserve">Tramitar la capitalización de la Lotería de Manizales por parte de la administración municipal, mediante la adjudicación del bien que actualmente se utiliza en la Calle 51C carrera 15B del Barrio la Asunción en Manizales. </t>
  </si>
  <si>
    <t>En caso de adjudicación del bien, evaluar necesidades, diseños y adecuación del bien para la prestación de servicios, implementando buenas prácticas ambientales relacionadas con nuestra misión Institucional, según las posibilidades presupuestales</t>
  </si>
  <si>
    <t>Realización de 1 sorteo extraordinario</t>
  </si>
  <si>
    <t>Realización del sorteo extraordinario Nro.  002 de la Lotería de Manizales, en aras de la  celebración  del centenario de la entidad</t>
  </si>
  <si>
    <t>12 nuevos puntos de venta</t>
  </si>
  <si>
    <t>Presentar proyecto para modificación de estatutos de la entidad</t>
  </si>
  <si>
    <t>En caso de aprobación de modificación de estatutos, rediseñar organigrama y manuales de funciones</t>
  </si>
  <si>
    <t>Presentar para aprobación  junta directiva</t>
  </si>
  <si>
    <t>DESARROLLO DEL PROYECTO DE CONTROL DE JUEGO ILEGAL VIGENCIA 2022</t>
  </si>
  <si>
    <t>ANALIZAR LA POSIBILIDAD DE AJUSTE  DEL PROCESO PARA DAR DE BAJA LOS ELEMENTOS INSERVIBLES QUE REPOSAN EN LA BODEGA DE LA ENTIDAD Y DAR EJECUCIÓN AL MISMO</t>
  </si>
  <si>
    <t>IMPLEMENTACIÓN DE ACCIONES QUE RESPALDEN  LA GESTIÓN  INSTITUCIONAL A TRAVÉS  DEL  FORTALECIMIENTO DE LA EMPRESA, LA GESTIÓN DEL TALENTO  HUMANO  Y EL MEJORAMIENTO CONTINUO DE PROCESOS  ---- CAPITALIZACIÓN Y FORTALECIMIENTO DE LA INSTITUCIÓN Y SU  PATRIMONIO TÉCNICO</t>
  </si>
  <si>
    <t xml:space="preserve">ESTUDIAR LA POSIBILIDAD DE REALIZAR UNA REESTRUCTURACIÓN INSTITUCIONAL DE ACUERDO A LAS CONDICIONES PRESUPUESTALES Y ADMINISTRATIVAS  </t>
  </si>
  <si>
    <t>OBTENER LA CERTIFICACIÓN ISO 9001:2015</t>
  </si>
  <si>
    <t>TRAMITAR LA CAPITALIZACIÓN DE LA LOTERÍA DE MANIZALES POR PARTE DE LA ADMINISTRACIÓN MUNICIPAL</t>
  </si>
  <si>
    <t>GESTIONAR CAPITALIZACIÓN CON BIEN INMUEBLE DEL MUNICIPIO COMO CESIÓN A EMSA.</t>
  </si>
  <si>
    <t>EJECUTAR EL PROGRAMA DE GESTIÓN DOCUMENTAL</t>
  </si>
  <si>
    <t>IMPLEMENTAR SISTEMAS DE INFORMACIÓN GERENCIAL EN TIEMPO REAL</t>
  </si>
  <si>
    <t>PLAN ESTRÁTEGICO EMSA - LOTERÍA DE MANIZALES 2022</t>
  </si>
  <si>
    <t>PIM-POR-FR-04
Estado Vigente
Versión 9</t>
  </si>
  <si>
    <t>Resultado</t>
  </si>
  <si>
    <t xml:space="preserve">PLAN DE ACCIÓN - VIGENCIA: </t>
  </si>
  <si>
    <t>FECHA REGISTRO INICIAL</t>
  </si>
  <si>
    <t>CAUSAS DE MODIFICACIÓN 
(Marque con una x)</t>
  </si>
  <si>
    <t>Modificación Presupuestal</t>
  </si>
  <si>
    <t>Ajuste de actividades</t>
  </si>
  <si>
    <t>1. RESPONSABLE</t>
  </si>
  <si>
    <t>2. CLASIFICACIÓN DE LA META</t>
  </si>
  <si>
    <t>3. PROGRAMACIÓN DE METAS</t>
  </si>
  <si>
    <t xml:space="preserve">4. ESTRUCTURA PLAN DE DESARROLLO </t>
  </si>
  <si>
    <t>5. PROYECTO/ESTRATEGIA/ACCIÓN (P-E-A)</t>
  </si>
  <si>
    <t>6. PROGRAMACIÓN DE ACTIVIDADES</t>
  </si>
  <si>
    <t>7. FUENTE DE FINANCIACIÓN</t>
  </si>
  <si>
    <t>Dependencia</t>
  </si>
  <si>
    <t>Nombre del Responsable</t>
  </si>
  <si>
    <t>Tipo de Meta</t>
  </si>
  <si>
    <t>Código de la Meta</t>
  </si>
  <si>
    <t>Descripción Meta</t>
  </si>
  <si>
    <t>Programación para la vigencia</t>
  </si>
  <si>
    <r>
      <t>Código BPIM</t>
    </r>
    <r>
      <rPr>
        <sz val="12"/>
        <rFont val="Arial"/>
        <family val="2"/>
      </rPr>
      <t xml:space="preserve">
(si lo tiene)</t>
    </r>
  </si>
  <si>
    <t xml:space="preserve">Nombre P-E-A </t>
  </si>
  <si>
    <t>Actividad</t>
  </si>
  <si>
    <t>Fecha de Inicio</t>
  </si>
  <si>
    <t>Fecha de terminación</t>
  </si>
  <si>
    <t>Fuente de financiación</t>
  </si>
  <si>
    <t>Monto (Pesos)</t>
  </si>
  <si>
    <t>Requiere Contratación</t>
  </si>
  <si>
    <t>EMSA</t>
  </si>
  <si>
    <t>ODS 16. Paz, justicia e instituciones sólidas.</t>
  </si>
  <si>
    <t>No Aplica</t>
  </si>
  <si>
    <t>Salud y ámbito laboral</t>
  </si>
  <si>
    <t>ODS 8. Trabajo decente y crecimiento económico.</t>
  </si>
  <si>
    <t>Gobernanza con transparencia</t>
  </si>
  <si>
    <t>Desarrollo tecnológico</t>
  </si>
  <si>
    <t>Fortalecimiento del ecosistema de competitividad</t>
  </si>
  <si>
    <t>Inversión</t>
  </si>
  <si>
    <t>Sí</t>
  </si>
  <si>
    <t>No</t>
  </si>
  <si>
    <t>No requiere recursos</t>
  </si>
  <si>
    <t>ANALIZAR LA POSIBILIDAD DE AJUSTE  DEL PROGRAMA DE BIENESTAR SOCIAL DE EMSA LOTERIA DE MANIZALES.</t>
  </si>
  <si>
    <t>Establecer plan de acción para solicitar adjudicacIón del bien y ejecución  de los recursos  necesarios para la adecuación de la sede propia para la Lotería de Manizales, adoptando prácticas amigables con el medio ambiente.</t>
  </si>
  <si>
    <t>Gestionar las adecuaciones necesarias para la prestación del servicio con las respectivas prácticas ambientales aplicables para la Entidad.</t>
  </si>
  <si>
    <t>Plan de trabajo para revisión de mezclas de distribuidores y redistribución según necesidades</t>
  </si>
  <si>
    <t>ACTIVIDADES</t>
  </si>
  <si>
    <t>PROYECTO</t>
  </si>
  <si>
    <t>Mejorar la eficiencia de la distribución física de la lotería de Manizales, procurando el incremento de las ventas y las transferencias al sector salud, medido a través del porcentaje de devolución.</t>
  </si>
  <si>
    <t xml:space="preserve">Establecer plan de trabajo para plantear el rediseño institucional </t>
  </si>
  <si>
    <t xml:space="preserve">promedio venta / impresión </t>
  </si>
  <si>
    <t>impresión</t>
  </si>
  <si>
    <t>billetes</t>
  </si>
  <si>
    <t>reunión equipo de trabajo ccial y sistemas</t>
  </si>
  <si>
    <t>sorteos ordinarios</t>
  </si>
  <si>
    <t>ventas prom 2021</t>
  </si>
  <si>
    <t>1. Validar venta / cupo cada distribuidor</t>
  </si>
  <si>
    <t>3. Cuando tengamos billetería disponibles, Negociar cupos venta total para aumentar o aumentar a distribuidores que han pedido aumento de cupo</t>
  </si>
  <si>
    <t>4. Las disminuciones no son para bajar costos de distribución sino aumnetar venta.</t>
  </si>
  <si>
    <t>% venta general</t>
  </si>
  <si>
    <t>5. Priorizar los de solicitudes de disminuir y asignar a nuevos distribuidores</t>
  </si>
  <si>
    <t>6. Análisis de información del sistema de numeración no vendida en 2021 para distribuidorees físicos (entregada por sistemas martes 8 de febrero)</t>
  </si>
  <si>
    <t>% devolucion general</t>
  </si>
  <si>
    <t>necesidad de billeteria disponible urgente</t>
  </si>
  <si>
    <t>2. Partir de los distribuidores con menor % de venta e iniciar reduciendo cupo a quienes lo vean viable y se vea la necesidad</t>
  </si>
  <si>
    <t xml:space="preserve">pidió cambio numeración </t>
  </si>
  <si>
    <t>dimas bravo</t>
  </si>
  <si>
    <t xml:space="preserve">aumento de 250 billetes </t>
  </si>
  <si>
    <t>disminuir 500 billetes inicia en sorteo 34</t>
  </si>
  <si>
    <t>pide mezcla vieja, pero es imposible volver a la misma numeración</t>
  </si>
  <si>
    <t xml:space="preserve">quedó listo el cambio arraanza en sorto 34 feb 16 </t>
  </si>
  <si>
    <t xml:space="preserve">cambio direccion   </t>
  </si>
  <si>
    <t>cambio de dirección y disminución 150 billetes (ultimos 150 números)</t>
  </si>
  <si>
    <t>cambio direccion y cambio mezcla (se le va a clarar que es imposible con serie, solo cambia numeración)</t>
  </si>
  <si>
    <t xml:space="preserve">cambio de dirección  </t>
  </si>
  <si>
    <t>unired</t>
  </si>
  <si>
    <t>pidió cambiar de su cupo distribución a varios,  quedaa para sorteo 34</t>
  </si>
  <si>
    <t>Efecty</t>
  </si>
  <si>
    <t>Esta lista la mezcla</t>
  </si>
  <si>
    <t>cambio direccion ok sorteo 34</t>
  </si>
  <si>
    <t>aumento de 1500 billetes - organizar mezcla queda para 34</t>
  </si>
  <si>
    <t>137 mezclas organizadas desde dic 2020</t>
  </si>
  <si>
    <t>resdistribución  entre ellas</t>
  </si>
  <si>
    <t>SEGUIMIENTO ENERO</t>
  </si>
  <si>
    <t>OK APROBACÓN JUNTA, RADICADO COLJUEGOS, PENDIENTE APROBACIÓN</t>
  </si>
  <si>
    <t>OK PROYECTO, FIRMADO EL 17 DE ENERO DE 2022</t>
  </si>
  <si>
    <t>SEGUIMIENTO FEBRERO</t>
  </si>
  <si>
    <t xml:space="preserve">1. PROMOCIONAL DIRIGIDO A COMPRADOR POTENCIAL EVENTO FERIA DE MANIZALES: ENTREGA DE ELECTROMENORES Y SOUVENIRS, POSICIONAMIENTO DE MARZA LOTERÍA DE MANIZALES </t>
  </si>
  <si>
    <t>CONTRATO CJ MARTIN (pauta en redes sociales), CONTRATO JOINT VENTURE (Solicitud estrategia plan de  medios)</t>
  </si>
  <si>
    <t>Campaña de expectativa nuevo plan de premios. Campaña publicitaria en 14 medios de comuniciación según estrategia publicitaria manejo de medios Joint Venture</t>
  </si>
  <si>
    <t>08/02/2022: Visita distribuidores de An serma y Riosucio (entrega matrial publicitario fuerza de ventas, promocional "Yo vendo legal" y seguimeito ventas 2021 - 2022,</t>
  </si>
  <si>
    <t>A enero 2022, comparado con enero 2021: incremento en ventas del 6,40%</t>
  </si>
  <si>
    <t>Entrega de material publicitario y de CJI, para  fuerza de ventas agencias de Manizales  (3). Chalecos, gorras y portabilletes. Visita comercial santander y norte de santander (total 10 distribuidores3 - 8 enero)</t>
  </si>
  <si>
    <t>APROBACIÓN RECIBIDA EL 14 DE FEBRERO, SOLICITANDO ACLARAR LA VIGENCIA FEL PLAN. EN NUEVA JUNTA EXTRAORDINARIA DE FEBRERO SE SOLOCIITARA MIDIFICAR VIGENCIA DEL PLAN A PARTIR DEL 6 DE ABRIL DE 2022.</t>
  </si>
  <si>
    <t>Actividad que realiza Fedelco, segundo semestre del año</t>
  </si>
  <si>
    <t>Acumulado ventas febrero 2022 Vs febrero 2021, incremento del 6,06%</t>
  </si>
  <si>
    <t>SEGUIMIENTO MARZO</t>
  </si>
  <si>
    <t>PLAN DE TRABAJO PARA LANZAMIENTO DE PLAN DE PREMIOS 6 DE ABRIL 2022</t>
  </si>
  <si>
    <t>ENVÍO DE MATERIAL PUBLICITARIO  ALUSIVO AL CONTROL DE JUEGO ILEGAL A 38 AGENCIAS DEL PAÍS UBICADAS EN CALDAS, ANTIOQUIA, SANTANDER, BOGOTÁ, VALLE, NORTE DE SANTANDER, ATLÁNTICO, BOLIVAR Y CÓRDOBA, RISARALDA Y QUINDIO.</t>
  </si>
  <si>
    <t>CUMPLIMIENTO GENERAL</t>
  </si>
  <si>
    <t>2,. PROMOCIONAL " YO VENDO LEGAL": Agencias Anserma y Riosucio. 1, PROMOCIONAL CON SU SUERTE CJI (20 ELECTROMENORES, 15 SOUVENIRS)</t>
  </si>
  <si>
    <t>Establecimiento de plan de medios con 14 medios de comunicación (redes sociales, radio y TV). Camapañas de fidelización, resultados y nuevo plan de premios, fortalecimiento nueva imagen)</t>
  </si>
  <si>
    <t>A marzo 2022, comparado con marzo 2021: incremento en ventas del 5,17%</t>
  </si>
  <si>
    <t>A marzo de 2022 ejecutados 4 promocionales</t>
  </si>
  <si>
    <r>
      <t xml:space="preserve">RENOVACIÓN ABONADOS </t>
    </r>
    <r>
      <rPr>
        <b/>
        <sz val="12"/>
        <color rgb="FF000000"/>
        <rFont val="Arial"/>
        <family val="2"/>
      </rPr>
      <t>INVAMA Y ALCALDÍA</t>
    </r>
    <r>
      <rPr>
        <sz val="12"/>
        <color indexed="8"/>
        <rFont val="Arial"/>
        <family val="2"/>
      </rPr>
      <t xml:space="preserve"> - VISITA COMERCIAL</t>
    </r>
    <r>
      <rPr>
        <b/>
        <sz val="12"/>
        <color rgb="FF000000"/>
        <rFont val="Arial"/>
        <family val="2"/>
      </rPr>
      <t xml:space="preserve"> CABLE AEREO</t>
    </r>
    <r>
      <rPr>
        <sz val="12"/>
        <color indexed="8"/>
        <rFont val="Arial"/>
        <family val="2"/>
      </rPr>
      <t xml:space="preserve"> 7 DE ENRO DE 2022</t>
    </r>
  </si>
  <si>
    <r>
      <rPr>
        <b/>
        <sz val="12"/>
        <color rgb="FF000000"/>
        <rFont val="Arial"/>
        <family val="2"/>
      </rPr>
      <t>EDSA</t>
    </r>
    <r>
      <rPr>
        <sz val="12"/>
        <color indexed="8"/>
        <rFont val="Arial"/>
        <family val="2"/>
      </rPr>
      <t xml:space="preserve"> (08/02/2022 ALIANZA COMERCIAL CJI 2022) - </t>
    </r>
    <r>
      <rPr>
        <b/>
        <sz val="12"/>
        <color rgb="FF000000"/>
        <rFont val="Arial"/>
        <family val="2"/>
      </rPr>
      <t xml:space="preserve">SU SUERTE </t>
    </r>
    <r>
      <rPr>
        <sz val="12"/>
        <color indexed="8"/>
        <rFont val="Arial"/>
        <family val="2"/>
      </rPr>
      <t xml:space="preserve">(11/02/2022 ALIANZA COMERCIAL CJI 2022). 15,02,2022: </t>
    </r>
    <r>
      <rPr>
        <b/>
        <sz val="12"/>
        <color rgb="FF000000"/>
        <rFont val="Arial"/>
        <family val="2"/>
      </rPr>
      <t>CONCEJO MUNICIPAL</t>
    </r>
    <r>
      <rPr>
        <sz val="12"/>
        <color indexed="8"/>
        <rFont val="Arial"/>
        <family val="2"/>
      </rPr>
      <t xml:space="preserve"> (VISITA DE FIDELIZACIÓN Y RENOVACION PLAN ABONADOS)</t>
    </r>
  </si>
  <si>
    <t>Actividad a realizar en el último trimetre del año</t>
  </si>
  <si>
    <t xml:space="preserve">4 nuevos puntos de venta en Magdalena (Ciénaga, Fundación, Plato y el Banco) nuevos puntos de servicios transaccionales. </t>
  </si>
  <si>
    <t>Aumento de cupo a distribuidor Su Suerte para nuevos puntos de venta en municipios de  Caldas. Total nuevos puntos de venta de lotería 5,</t>
  </si>
  <si>
    <t>Seguimiento marzo</t>
  </si>
  <si>
    <t>5 nuevos puntos</t>
  </si>
  <si>
    <t>07/02/2022 ALIANZA EDSA, CORRERIA COMERIAL PARA CJI CON EDSA 08/02/22 A ANSERMA Y RIOSUCIO. ENTREGA MATERIAL PUBLICITARIO LOTEROS . PROMOCIONAL " YO VENDO LEGAL" EN AMBOS MUNICIPIOS. VIERNES 11 DE FEBRERO REUNIÓN Y RATIFICACIÓNDE  ALIANZA CON SU SUERTE. AUMENTO DE CUPO Y PROMOCIONAL DIRECCIONADOA  A AUMENTO DE VENTAS Y CJI, A PARTIR DEL 9 DE MARZO DE 2022,</t>
  </si>
  <si>
    <t>Visitas distribuidores Bogotá 23 y 24 de marzo  (4);  29 DE MARZO VISITA Quindío (3), Risaralda (2)</t>
  </si>
  <si>
    <t>En el mes de abril se retoma el tema, teniendo en cuenta los cambios de mobiliario y ajustes a los inventarios.</t>
  </si>
  <si>
    <t>Revisión del modelo de resolución que modifica la resolución 040 de 2013. Mes de mayo de 2022.</t>
  </si>
  <si>
    <t>Establecer plan de trabajo .</t>
  </si>
  <si>
    <t>Auditoria realizada por parte de ICONTEC los días  14, 24 y 25 de marzo, con aprobación de certificación.</t>
  </si>
  <si>
    <t>Diagnóstico, consultoría para establecer plan de trabajo. Mayo de 2022.</t>
  </si>
  <si>
    <t>Realizada la gestión ante Coljuegos y Alcaldía. Respuesta negativa por parte de la administración toda vez que el inmueble actual tiene disposición específica y no había disponibilidad de otros bienes,.</t>
  </si>
  <si>
    <t>Validación con Azen y People Contact para analizar propuestas economicas, alcance, tiempo y proceso de implementación.</t>
  </si>
  <si>
    <t>ANALIZAR LA POSIBILIDAD DE  MODIFICAR EL MANUAL DE CONTRATACIÓN Y ACTUALIZAR SEGÚN  LA NECESIDAD</t>
  </si>
  <si>
    <t>A efectuar en el mes de abril de 2022</t>
  </si>
  <si>
    <t>SE PROYECTAN ESCENARIOS DE PLAN DE PREMIOS PARA APROBACIÓN DE GERENCIA Y POSTERIOR PRESENTACIÓN A JUNTA DIRECTIVA</t>
  </si>
  <si>
    <t>Fue establecido el plan de trabajo para tramitar la adjudicación del bien.</t>
  </si>
  <si>
    <t>En vista del reciente lanzamiento del nuevo plan de premios, se solicitará a Coljuegos nueva fecha de realización en septiembre de 2022.</t>
  </si>
  <si>
    <t>04/02/2022: establecido plan de trabajo el cual considera el análisis del comportamiento del nuevo plan de premios para iniciar el proceso de revisión de cupos y redistribución de mezclas</t>
  </si>
  <si>
    <r>
      <t xml:space="preserve">Visita </t>
    </r>
    <r>
      <rPr>
        <b/>
        <sz val="12"/>
        <color rgb="FF000000"/>
        <rFont val="Arial"/>
        <family val="2"/>
      </rPr>
      <t xml:space="preserve">People contact </t>
    </r>
    <r>
      <rPr>
        <sz val="12"/>
        <color indexed="8"/>
        <rFont val="Arial"/>
        <family val="2"/>
      </rPr>
      <t>planes de fildelización y fortalecimiento de marca. Al primer trimestre ejecutadas 7 visitas en total.</t>
    </r>
  </si>
  <si>
    <t>En revisión por parte del área jurídica, para establecer mesas de trabajo para implementación.</t>
  </si>
  <si>
    <t xml:space="preserve">PLAN DE ACCION PROYECTO CAPITALIZACION LOTERIA DE MANIZALES 2022 </t>
  </si>
  <si>
    <t>OBJETIVO</t>
  </si>
  <si>
    <t>ACTIVIDAD</t>
  </si>
  <si>
    <t>FECHA DE INICIO</t>
  </si>
  <si>
    <t>FECHA DE TERMINACION</t>
  </si>
  <si>
    <t>SEGUIMIENTO</t>
  </si>
  <si>
    <t>OBSERVACIONES</t>
  </si>
  <si>
    <t>Gestion al Consejo Nacional de Juegos de Suerte y Azar</t>
  </si>
  <si>
    <t>Oficio para solicitar un concepto favorable para el proyecto de capitalizacion, respaldado en la estrategia comercial del plan de premios</t>
  </si>
  <si>
    <t>Se adelantaron las gestiones pertinentes  mediante oficio enviado a la Gerencia de secretaria tecnica del CONSEJO NACIONAL DE JUEGOS DE SUERTE Y AZAR. (30/12/2021)</t>
  </si>
  <si>
    <t>Respuesta positiva (05/12/22)</t>
  </si>
  <si>
    <t>Gestion ante la Alcaldia de Manizales</t>
  </si>
  <si>
    <t xml:space="preserve">Elaboracion del proyecto de acuerdo para la presentacion al concejo </t>
  </si>
  <si>
    <t>Se expuso el proyecto de acuerdo, y se adjuntó la exposición de motivos, para solicitar los tramites respectivos para efectos de CEDER el bien inmueble de propiedad del municipio de Manizales en el cual actualmente labora la lotería. (31/01/2022)</t>
  </si>
  <si>
    <t>El inmueble donde actualmente esta ubicada la loteria  tiene destinacion especifica por lo cual no se puede donar.(03/02/2022)</t>
  </si>
  <si>
    <t>Elaboracion de la exposicion de motivos</t>
  </si>
  <si>
    <t>Conocer los bienes del municipio que pueden ser suceptibles de donacion</t>
  </si>
  <si>
    <t xml:space="preserve">Comunicación con la oficina de bienes </t>
  </si>
  <si>
    <t>Se establecio comunicación con los funcionarios de la oficina de bienes inmuebles para obtener la informacion requerida. (22/03/2022)</t>
  </si>
  <si>
    <t>Actualmente NO existen predios de propiedad del Municipio de Manizales, que puedan ser dados en donación (30/03/2022)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</si>
</sst>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_(&quot;$&quot;\ * #,##0_);_(&quot;$&quot;\ * \(#,##0\);_(&quot;$&quot;\ * &quot;-&quot;??_);_(@_)"/>
    <numFmt numFmtId="166" formatCode="_([$$-240A]\ * #,##0_);_([$$-240A]\ * \(#,##0\);_([$$-240A]\ * &quot;-&quot;??_);_(@_)"/>
    <numFmt numFmtId="167" formatCode="_-* #,##0_-;\-* #,##0_-;_-* &quot;-&quot;??_-;_-@_-"/>
  </numFmts>
  <fonts count="32" x14ac:knownFonts="1">
    <font>
      <sz val="11"/>
      <color theme="1"/>
      <name val="Calibri"/>
      <family val="2"/>
      <scheme val="minor"/>
    </font>
    <font>
      <sz val="12"/>
      <color theme="1"/>
      <name val="Arial"/>
      <family val="2"/>
    </font>
    <font>
      <sz val="12"/>
      <color theme="1"/>
      <name val="Arial"/>
      <family val="2"/>
    </font>
    <font>
      <b/>
      <sz val="12"/>
      <color theme="1"/>
      <name val="Arial Narrow"/>
      <family val="2"/>
    </font>
    <font>
      <b/>
      <sz val="12"/>
      <name val="Arial Narrow"/>
      <family val="2"/>
    </font>
    <font>
      <sz val="12"/>
      <color theme="1"/>
      <name val="Calibri"/>
      <family val="2"/>
      <scheme val="minor"/>
    </font>
    <font>
      <sz val="11"/>
      <color theme="1"/>
      <name val="Calibri"/>
      <family val="2"/>
      <scheme val="minor"/>
    </font>
    <font>
      <b/>
      <sz val="16"/>
      <color theme="1"/>
      <name val="Arial Narrow"/>
      <family val="2"/>
    </font>
    <font>
      <b/>
      <sz val="16"/>
      <name val="Arial Narrow"/>
      <family val="2"/>
    </font>
    <font>
      <b/>
      <sz val="16"/>
      <color theme="1"/>
      <name val="Calibri"/>
      <family val="2"/>
      <scheme val="minor"/>
    </font>
    <font>
      <sz val="16"/>
      <color theme="1"/>
      <name val="Calibri"/>
      <family val="2"/>
      <scheme val="minor"/>
    </font>
    <font>
      <b/>
      <sz val="18"/>
      <color theme="1"/>
      <name val="Calibri"/>
      <family val="2"/>
      <scheme val="minor"/>
    </font>
    <font>
      <sz val="11"/>
      <color indexed="8"/>
      <name val="Calibri"/>
      <family val="2"/>
    </font>
    <font>
      <sz val="11"/>
      <color indexed="8"/>
      <name val="Arial"/>
      <family val="2"/>
    </font>
    <font>
      <b/>
      <sz val="10"/>
      <color indexed="8"/>
      <name val="Arial"/>
      <family val="2"/>
    </font>
    <font>
      <sz val="10"/>
      <color indexed="8"/>
      <name val="Arial"/>
      <family val="2"/>
    </font>
    <font>
      <b/>
      <sz val="11"/>
      <name val="Arial"/>
      <family val="2"/>
    </font>
    <font>
      <sz val="11"/>
      <name val="Arial"/>
      <family val="2"/>
    </font>
    <font>
      <sz val="10"/>
      <name val="Arial"/>
      <family val="2"/>
    </font>
    <font>
      <sz val="11"/>
      <color theme="1"/>
      <name val="Arial"/>
      <family val="2"/>
    </font>
    <font>
      <sz val="11"/>
      <color rgb="FF000000"/>
      <name val="Arial"/>
      <family val="2"/>
    </font>
    <font>
      <b/>
      <sz val="26"/>
      <color theme="1"/>
      <name val="Calibri"/>
      <family val="2"/>
      <scheme val="minor"/>
    </font>
    <font>
      <sz val="12"/>
      <color indexed="8"/>
      <name val="Arial"/>
      <family val="2"/>
    </font>
    <font>
      <b/>
      <sz val="12"/>
      <color indexed="8"/>
      <name val="Arial"/>
      <family val="2"/>
    </font>
    <font>
      <b/>
      <sz val="12"/>
      <name val="Arial"/>
      <family val="2"/>
    </font>
    <font>
      <b/>
      <sz val="9"/>
      <color indexed="8"/>
      <name val="Arial"/>
      <family val="2"/>
    </font>
    <font>
      <b/>
      <sz val="14"/>
      <name val="Arial"/>
      <family val="2"/>
    </font>
    <font>
      <sz val="16"/>
      <color indexed="8"/>
      <name val="Arial"/>
      <family val="2"/>
    </font>
    <font>
      <sz val="12"/>
      <name val="Arial"/>
      <family val="2"/>
    </font>
    <font>
      <b/>
      <sz val="12"/>
      <color rgb="FFFFFF00"/>
      <name val="Arial"/>
      <family val="2"/>
    </font>
    <font>
      <b/>
      <sz val="12"/>
      <color rgb="FF000000"/>
      <name val="Arial"/>
      <family val="2"/>
    </font>
    <font>
      <b/>
      <sz val="12"/>
      <color theme="1"/>
      <name val="Arial"/>
      <family val="2"/>
    </font>
  </fonts>
  <fills count="1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59999389629810485"/>
        <bgColor indexed="23"/>
      </patternFill>
    </fill>
    <fill>
      <patternFill patternType="solid">
        <fgColor theme="6" tint="0.59999389629810485"/>
        <bgColor indexed="64"/>
      </patternFill>
    </fill>
    <fill>
      <patternFill patternType="solid">
        <fgColor rgb="FFFFFFFF"/>
        <bgColor indexed="64"/>
      </patternFill>
    </fill>
    <fill>
      <patternFill patternType="solid">
        <fgColor rgb="FFFFC00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002060"/>
        <bgColor indexed="64"/>
      </patternFill>
    </fill>
    <fill>
      <patternFill patternType="solid">
        <fgColor theme="9" tint="0.59999389629810485"/>
        <bgColor indexed="64"/>
      </patternFill>
    </fill>
    <fill>
      <patternFill patternType="solid">
        <fgColor theme="4"/>
        <bgColor indexed="64"/>
      </patternFill>
    </fill>
    <fill>
      <patternFill patternType="solid">
        <fgColor theme="2"/>
        <bgColor indexed="23"/>
      </patternFill>
    </fill>
    <fill>
      <patternFill patternType="solid">
        <fgColor them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s>
  <cellStyleXfs count="9">
    <xf numFmtId="0" fontId="0" fillId="0" borderId="0"/>
    <xf numFmtId="9" fontId="6" fillId="0" borderId="0" applyFont="0" applyFill="0" applyBorder="0" applyAlignment="0" applyProtection="0"/>
    <xf numFmtId="0" fontId="12" fillId="0" borderId="0"/>
    <xf numFmtId="0" fontId="15" fillId="0" borderId="0"/>
    <xf numFmtId="164" fontId="18" fillId="0" borderId="0" applyFill="0" applyBorder="0" applyAlignment="0" applyProtection="0"/>
    <xf numFmtId="9" fontId="12" fillId="0" borderId="0" applyFill="0" applyBorder="0" applyAlignment="0" applyProtection="0"/>
    <xf numFmtId="0" fontId="18" fillId="0" borderId="0"/>
    <xf numFmtId="43" fontId="6" fillId="0" borderId="0" applyFont="0" applyFill="0" applyBorder="0" applyAlignment="0" applyProtection="0"/>
    <xf numFmtId="0" fontId="1" fillId="0" borderId="0"/>
  </cellStyleXfs>
  <cellXfs count="220">
    <xf numFmtId="0" fontId="0" fillId="0" borderId="0" xfId="0"/>
    <xf numFmtId="0" fontId="0" fillId="0" borderId="1" xfId="0" applyBorder="1"/>
    <xf numFmtId="0" fontId="5" fillId="0" borderId="0" xfId="0" applyFont="1"/>
    <xf numFmtId="0" fontId="0" fillId="0" borderId="1" xfId="0" applyFill="1" applyBorder="1"/>
    <xf numFmtId="0" fontId="3" fillId="2" borderId="1" xfId="0" applyFont="1" applyFill="1" applyBorder="1" applyAlignment="1">
      <alignment horizontal="left"/>
    </xf>
    <xf numFmtId="0" fontId="3" fillId="2" borderId="2" xfId="0" applyFont="1" applyFill="1" applyBorder="1" applyAlignment="1">
      <alignment horizontal="left"/>
    </xf>
    <xf numFmtId="9" fontId="6" fillId="2" borderId="1" xfId="1" applyFont="1" applyFill="1" applyBorder="1" applyAlignment="1">
      <alignment horizontal="center" vertical="center" wrapText="1"/>
    </xf>
    <xf numFmtId="0" fontId="0" fillId="0" borderId="2" xfId="0" applyFill="1" applyBorder="1"/>
    <xf numFmtId="0" fontId="10" fillId="3" borderId="1" xfId="0" applyFont="1" applyFill="1" applyBorder="1" applyAlignment="1">
      <alignment horizontal="justify" vertical="center" wrapText="1"/>
    </xf>
    <xf numFmtId="0" fontId="10" fillId="0" borderId="1" xfId="0" applyFont="1" applyBorder="1" applyAlignment="1">
      <alignment horizontal="justify" vertical="center"/>
    </xf>
    <xf numFmtId="0" fontId="10" fillId="0" borderId="1" xfId="0" applyFont="1" applyBorder="1" applyAlignment="1">
      <alignment horizontal="center" vertical="center"/>
    </xf>
    <xf numFmtId="14" fontId="10" fillId="0" borderId="1" xfId="0" applyNumberFormat="1" applyFont="1" applyBorder="1" applyAlignment="1">
      <alignment horizontal="justify" vertical="center"/>
    </xf>
    <xf numFmtId="0" fontId="10" fillId="0" borderId="1" xfId="0" applyFont="1" applyBorder="1"/>
    <xf numFmtId="14" fontId="10" fillId="0" borderId="1" xfId="0" applyNumberFormat="1" applyFont="1" applyBorder="1" applyAlignment="1">
      <alignment vertical="center"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10" fillId="0" borderId="1" xfId="0" applyFont="1" applyFill="1" applyBorder="1" applyAlignment="1">
      <alignment horizontal="justify" vertical="center"/>
    </xf>
    <xf numFmtId="0" fontId="4" fillId="2" borderId="5" xfId="0" applyFont="1" applyFill="1" applyBorder="1" applyAlignment="1">
      <alignment horizontal="center" vertical="center" wrapText="1"/>
    </xf>
    <xf numFmtId="0" fontId="0" fillId="0" borderId="5" xfId="0" applyBorder="1" applyAlignment="1">
      <alignment horizontal="justify" vertical="center"/>
    </xf>
    <xf numFmtId="0" fontId="0" fillId="0" borderId="5" xfId="0" applyBorder="1" applyAlignment="1">
      <alignment wrapText="1"/>
    </xf>
    <xf numFmtId="0" fontId="0" fillId="0" borderId="5" xfId="0" applyBorder="1" applyAlignment="1">
      <alignment vertical="center" wrapText="1"/>
    </xf>
    <xf numFmtId="0" fontId="4" fillId="2" borderId="26" xfId="0" applyFont="1" applyFill="1" applyBorder="1" applyAlignment="1">
      <alignment horizontal="center" vertical="center" wrapText="1"/>
    </xf>
    <xf numFmtId="0" fontId="0" fillId="0" borderId="27" xfId="0" applyBorder="1" applyAlignment="1">
      <alignment horizontal="justify" vertical="center" wrapText="1"/>
    </xf>
    <xf numFmtId="0" fontId="0" fillId="0" borderId="27" xfId="0" applyBorder="1" applyAlignment="1">
      <alignment horizontal="justify" vertical="center"/>
    </xf>
    <xf numFmtId="0" fontId="0" fillId="0" borderId="28" xfId="0" applyBorder="1" applyAlignment="1">
      <alignment horizontal="justify" vertical="center"/>
    </xf>
    <xf numFmtId="0" fontId="0" fillId="9" borderId="1" xfId="0" applyFill="1" applyBorder="1" applyAlignment="1">
      <alignment horizontal="justify" vertical="center"/>
    </xf>
    <xf numFmtId="9" fontId="6" fillId="9" borderId="1" xfId="1" applyFont="1" applyFill="1" applyBorder="1" applyAlignment="1">
      <alignment horizontal="center" vertical="center" wrapText="1"/>
    </xf>
    <xf numFmtId="0" fontId="0" fillId="9" borderId="2" xfId="0" applyFill="1" applyBorder="1"/>
    <xf numFmtId="0" fontId="0" fillId="9" borderId="1" xfId="0" applyFill="1" applyBorder="1"/>
    <xf numFmtId="0" fontId="3" fillId="2" borderId="21" xfId="0" applyFont="1" applyFill="1" applyBorder="1" applyAlignment="1">
      <alignment horizontal="center"/>
    </xf>
    <xf numFmtId="0" fontId="0" fillId="9" borderId="14" xfId="0" applyFill="1" applyBorder="1" applyAlignment="1">
      <alignment horizontal="justify" vertical="center"/>
    </xf>
    <xf numFmtId="0" fontId="0" fillId="0" borderId="21" xfId="0" applyFill="1" applyBorder="1"/>
    <xf numFmtId="0" fontId="0" fillId="9" borderId="14" xfId="0" applyFill="1" applyBorder="1"/>
    <xf numFmtId="0" fontId="0" fillId="0" borderId="14" xfId="0" applyFill="1" applyBorder="1"/>
    <xf numFmtId="0" fontId="0" fillId="0" borderId="14" xfId="0" applyBorder="1"/>
    <xf numFmtId="0" fontId="7"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0" fillId="0" borderId="25" xfId="0" applyFont="1" applyBorder="1" applyAlignment="1">
      <alignment horizontal="justify" vertical="center" wrapText="1"/>
    </xf>
    <xf numFmtId="0" fontId="10" fillId="0" borderId="25" xfId="0" applyFont="1" applyBorder="1" applyAlignment="1">
      <alignment vertical="center" wrapText="1"/>
    </xf>
    <xf numFmtId="0" fontId="10" fillId="0" borderId="20" xfId="0" applyFont="1" applyBorder="1"/>
    <xf numFmtId="0" fontId="10" fillId="0" borderId="20" xfId="0" applyFont="1" applyBorder="1" applyAlignment="1">
      <alignment horizontal="justify" vertical="center"/>
    </xf>
    <xf numFmtId="0" fontId="10" fillId="0" borderId="20" xfId="0" applyFont="1" applyBorder="1" applyAlignment="1">
      <alignment horizontal="center" vertical="center"/>
    </xf>
    <xf numFmtId="14" fontId="10" fillId="0" borderId="20" xfId="0" applyNumberFormat="1" applyFont="1" applyBorder="1" applyAlignment="1">
      <alignment vertical="center" wrapText="1"/>
    </xf>
    <xf numFmtId="14" fontId="10" fillId="0" borderId="20" xfId="0" applyNumberFormat="1" applyFont="1" applyBorder="1" applyAlignment="1">
      <alignment horizontal="center" vertical="center" wrapText="1"/>
    </xf>
    <xf numFmtId="0" fontId="10" fillId="0" borderId="20" xfId="0" applyFont="1" applyFill="1" applyBorder="1" applyAlignment="1">
      <alignment horizontal="justify" vertical="center"/>
    </xf>
    <xf numFmtId="0" fontId="22" fillId="0" borderId="0" xfId="2" applyFont="1" applyAlignment="1">
      <alignment vertical="center"/>
    </xf>
    <xf numFmtId="0" fontId="23" fillId="0" borderId="0" xfId="2" applyFont="1" applyAlignment="1">
      <alignment horizontal="center" vertical="center" wrapText="1"/>
    </xf>
    <xf numFmtId="0" fontId="22" fillId="0" borderId="0" xfId="2" applyFont="1" applyAlignment="1">
      <alignment vertical="center" wrapText="1"/>
    </xf>
    <xf numFmtId="0" fontId="23" fillId="0" borderId="38" xfId="2" applyFont="1" applyBorder="1" applyAlignment="1">
      <alignment horizontal="center" vertical="center"/>
    </xf>
    <xf numFmtId="0" fontId="23" fillId="0" borderId="13" xfId="2" applyFont="1" applyBorder="1" applyAlignment="1">
      <alignment horizontal="center" vertical="center"/>
    </xf>
    <xf numFmtId="0" fontId="23" fillId="0" borderId="15" xfId="2" applyFont="1" applyBorder="1" applyAlignment="1">
      <alignment horizontal="center" vertical="center"/>
    </xf>
    <xf numFmtId="0" fontId="23" fillId="0" borderId="41" xfId="2" applyFont="1" applyBorder="1" applyAlignment="1">
      <alignment horizontal="center" vertical="center"/>
    </xf>
    <xf numFmtId="0" fontId="26" fillId="4" borderId="1" xfId="3" applyFont="1" applyFill="1" applyBorder="1" applyAlignment="1">
      <alignment horizontal="center" vertical="center" wrapText="1"/>
    </xf>
    <xf numFmtId="0" fontId="27" fillId="0" borderId="0" xfId="2" applyFont="1" applyAlignment="1">
      <alignment vertical="center" wrapText="1"/>
    </xf>
    <xf numFmtId="0" fontId="24" fillId="6" borderId="1" xfId="3" applyFont="1" applyFill="1" applyBorder="1" applyAlignment="1">
      <alignment horizontal="center" vertical="center" wrapText="1"/>
    </xf>
    <xf numFmtId="0" fontId="24" fillId="0" borderId="1" xfId="3" applyFont="1" applyBorder="1" applyAlignment="1">
      <alignment horizontal="center" vertical="center" wrapText="1"/>
    </xf>
    <xf numFmtId="0" fontId="22" fillId="0" borderId="1" xfId="2" applyFont="1" applyBorder="1" applyAlignment="1">
      <alignment vertical="center" wrapText="1"/>
    </xf>
    <xf numFmtId="9" fontId="13" fillId="0" borderId="1" xfId="6" applyNumberFormat="1" applyFont="1" applyBorder="1" applyAlignment="1">
      <alignment horizontal="center" vertical="center" wrapText="1"/>
    </xf>
    <xf numFmtId="0" fontId="20" fillId="0" borderId="1" xfId="6" applyFont="1" applyBorder="1" applyAlignment="1">
      <alignment horizontal="justify" vertical="center" wrapText="1"/>
    </xf>
    <xf numFmtId="0" fontId="13" fillId="8" borderId="1" xfId="6" applyFont="1" applyFill="1" applyBorder="1" applyAlignment="1">
      <alignment horizontal="justify" vertical="center" wrapText="1"/>
    </xf>
    <xf numFmtId="166" fontId="17" fillId="2" borderId="1" xfId="6" applyNumberFormat="1" applyFont="1" applyFill="1" applyBorder="1" applyAlignment="1">
      <alignment vertical="center" wrapText="1"/>
    </xf>
    <xf numFmtId="0" fontId="13" fillId="8" borderId="1" xfId="6" applyFont="1" applyFill="1" applyBorder="1" applyAlignment="1">
      <alignment vertical="center" wrapText="1"/>
    </xf>
    <xf numFmtId="166" fontId="17" fillId="2" borderId="1" xfId="6" applyNumberFormat="1" applyFont="1" applyFill="1" applyBorder="1" applyAlignment="1">
      <alignment horizontal="justify" vertical="center" wrapText="1"/>
    </xf>
    <xf numFmtId="0" fontId="23" fillId="0" borderId="1" xfId="2" applyFont="1" applyBorder="1" applyAlignment="1">
      <alignment vertical="center" wrapText="1"/>
    </xf>
    <xf numFmtId="0" fontId="13" fillId="0" borderId="1" xfId="6" applyFont="1" applyBorder="1" applyAlignment="1">
      <alignment horizontal="justify" vertical="center" wrapText="1"/>
    </xf>
    <xf numFmtId="0" fontId="17" fillId="0" borderId="1" xfId="6" applyFont="1" applyBorder="1" applyAlignment="1">
      <alignment horizontal="justify" vertical="center" wrapText="1"/>
    </xf>
    <xf numFmtId="166" fontId="17" fillId="0" borderId="1" xfId="6" applyNumberFormat="1" applyFont="1" applyBorder="1" applyAlignment="1">
      <alignment horizontal="justify" vertical="center" wrapText="1"/>
    </xf>
    <xf numFmtId="0" fontId="19" fillId="0" borderId="1" xfId="6" applyFont="1" applyBorder="1" applyAlignment="1">
      <alignment horizontal="center" vertical="center" wrapText="1"/>
    </xf>
    <xf numFmtId="0" fontId="19" fillId="0" borderId="1" xfId="6" applyFont="1" applyBorder="1" applyAlignment="1">
      <alignment horizontal="left" vertical="center" wrapText="1"/>
    </xf>
    <xf numFmtId="166" fontId="17" fillId="0" borderId="1" xfId="6" applyNumberFormat="1" applyFont="1" applyFill="1" applyBorder="1" applyAlignment="1">
      <alignment horizontal="justify" vertical="center" wrapText="1"/>
    </xf>
    <xf numFmtId="14" fontId="2" fillId="0" borderId="1" xfId="2" applyNumberFormat="1" applyFont="1" applyBorder="1" applyAlignment="1">
      <alignment vertical="center" wrapText="1"/>
    </xf>
    <xf numFmtId="0" fontId="23" fillId="0" borderId="1" xfId="2" applyFont="1" applyBorder="1" applyAlignment="1">
      <alignment horizontal="center" vertical="center" wrapText="1"/>
    </xf>
    <xf numFmtId="14" fontId="0" fillId="0" borderId="0" xfId="0" applyNumberFormat="1"/>
    <xf numFmtId="10" fontId="0" fillId="0" borderId="0" xfId="7" applyNumberFormat="1" applyFont="1"/>
    <xf numFmtId="10" fontId="0" fillId="4" borderId="1" xfId="7" applyNumberFormat="1" applyFont="1" applyFill="1" applyBorder="1"/>
    <xf numFmtId="10" fontId="0" fillId="10" borderId="1" xfId="7" applyNumberFormat="1" applyFont="1" applyFill="1" applyBorder="1"/>
    <xf numFmtId="10" fontId="0" fillId="11" borderId="0" xfId="7" applyNumberFormat="1" applyFont="1" applyFill="1" applyBorder="1"/>
    <xf numFmtId="167" fontId="0" fillId="11" borderId="0" xfId="7" applyNumberFormat="1" applyFont="1" applyFill="1" applyBorder="1"/>
    <xf numFmtId="0" fontId="0" fillId="0" borderId="0" xfId="0" applyAlignment="1">
      <alignment horizontal="center"/>
    </xf>
    <xf numFmtId="0" fontId="0" fillId="4" borderId="0" xfId="0" applyFill="1"/>
    <xf numFmtId="0" fontId="0" fillId="3" borderId="0" xfId="0" applyFill="1"/>
    <xf numFmtId="0" fontId="0" fillId="3" borderId="0" xfId="0" applyFill="1" applyAlignment="1">
      <alignment horizontal="center"/>
    </xf>
    <xf numFmtId="0" fontId="22" fillId="0" borderId="1" xfId="2" applyFont="1" applyBorder="1" applyAlignment="1">
      <alignment horizontal="justify" vertical="top" wrapText="1"/>
    </xf>
    <xf numFmtId="0" fontId="14" fillId="0" borderId="0" xfId="2" applyFont="1" applyBorder="1" applyAlignment="1">
      <alignment horizontal="center" vertical="center" wrapText="1"/>
    </xf>
    <xf numFmtId="0" fontId="24" fillId="0" borderId="0" xfId="3" applyFont="1" applyBorder="1" applyAlignment="1">
      <alignment horizontal="center" vertical="center" wrapText="1"/>
    </xf>
    <xf numFmtId="0" fontId="23" fillId="0" borderId="0" xfId="2" applyFont="1" applyBorder="1" applyAlignment="1">
      <alignment horizontal="center" vertical="center"/>
    </xf>
    <xf numFmtId="0" fontId="14" fillId="4" borderId="0" xfId="2" applyFont="1" applyFill="1" applyBorder="1" applyAlignment="1">
      <alignment horizontal="center" vertical="center"/>
    </xf>
    <xf numFmtId="0" fontId="26" fillId="4" borderId="0" xfId="3" applyFont="1" applyFill="1" applyBorder="1" applyAlignment="1">
      <alignment horizontal="center" vertical="center" wrapText="1"/>
    </xf>
    <xf numFmtId="0" fontId="23" fillId="0" borderId="1" xfId="2" applyFont="1" applyBorder="1" applyAlignment="1">
      <alignment horizontal="center" vertical="center" wrapText="1"/>
    </xf>
    <xf numFmtId="0" fontId="29" fillId="12" borderId="1" xfId="2" applyFont="1" applyFill="1" applyBorder="1" applyAlignment="1">
      <alignment horizontal="center" vertical="center" wrapText="1"/>
    </xf>
    <xf numFmtId="9" fontId="23" fillId="0" borderId="1" xfId="2" applyNumberFormat="1" applyFont="1" applyBorder="1" applyAlignment="1">
      <alignment horizontal="center" vertical="center" wrapText="1"/>
    </xf>
    <xf numFmtId="0" fontId="24" fillId="13" borderId="1" xfId="3" applyFont="1" applyFill="1" applyBorder="1" applyAlignment="1">
      <alignment horizontal="center" vertical="center" wrapText="1"/>
    </xf>
    <xf numFmtId="1" fontId="13" fillId="13" borderId="1" xfId="6" applyNumberFormat="1" applyFont="1" applyFill="1" applyBorder="1" applyAlignment="1">
      <alignment horizontal="justify" vertical="center" wrapText="1"/>
    </xf>
    <xf numFmtId="0" fontId="22" fillId="13" borderId="1" xfId="2" applyFont="1" applyFill="1" applyBorder="1" applyAlignment="1">
      <alignment vertical="center" wrapText="1"/>
    </xf>
    <xf numFmtId="3" fontId="13" fillId="13" borderId="1" xfId="6" applyNumberFormat="1" applyFont="1" applyFill="1" applyBorder="1" applyAlignment="1">
      <alignment horizontal="justify" vertical="center" wrapText="1"/>
    </xf>
    <xf numFmtId="14" fontId="2" fillId="13" borderId="1" xfId="2" applyNumberFormat="1" applyFont="1" applyFill="1" applyBorder="1" applyAlignment="1">
      <alignment vertical="center" wrapText="1"/>
    </xf>
    <xf numFmtId="14" fontId="2" fillId="13" borderId="1" xfId="2" applyNumberFormat="1" applyFont="1" applyFill="1" applyBorder="1" applyAlignment="1">
      <alignment horizontal="center" vertical="center" wrapText="1"/>
    </xf>
    <xf numFmtId="0" fontId="22" fillId="13" borderId="1" xfId="2" applyFont="1" applyFill="1" applyBorder="1" applyAlignment="1">
      <alignment horizontal="justify" vertical="top" wrapText="1"/>
    </xf>
    <xf numFmtId="9" fontId="23" fillId="13" borderId="1" xfId="2" applyNumberFormat="1" applyFont="1" applyFill="1" applyBorder="1" applyAlignment="1">
      <alignment horizontal="center" vertical="center" wrapText="1"/>
    </xf>
    <xf numFmtId="9" fontId="13" fillId="13" borderId="1" xfId="6" applyNumberFormat="1" applyFont="1" applyFill="1" applyBorder="1" applyAlignment="1">
      <alignment horizontal="justify" vertical="center" wrapText="1"/>
    </xf>
    <xf numFmtId="3" fontId="17" fillId="13" borderId="1" xfId="6" applyNumberFormat="1" applyFont="1" applyFill="1" applyBorder="1" applyAlignment="1">
      <alignment horizontal="justify" vertical="center" wrapText="1"/>
    </xf>
    <xf numFmtId="9" fontId="23" fillId="13" borderId="1" xfId="1" applyFont="1" applyFill="1" applyBorder="1" applyAlignment="1">
      <alignment horizontal="center" vertical="center" wrapText="1"/>
    </xf>
    <xf numFmtId="9" fontId="13" fillId="13" borderId="1" xfId="6" applyNumberFormat="1" applyFont="1" applyFill="1" applyBorder="1" applyAlignment="1">
      <alignment horizontal="center" vertical="center" wrapText="1"/>
    </xf>
    <xf numFmtId="9" fontId="22" fillId="13" borderId="1" xfId="2" applyNumberFormat="1" applyFont="1" applyFill="1" applyBorder="1" applyAlignment="1">
      <alignment horizontal="center" vertical="center" wrapText="1"/>
    </xf>
    <xf numFmtId="9" fontId="19" fillId="13" borderId="1" xfId="6" applyNumberFormat="1" applyFont="1" applyFill="1" applyBorder="1" applyAlignment="1">
      <alignment horizontal="justify" vertical="center" wrapText="1"/>
    </xf>
    <xf numFmtId="9" fontId="24" fillId="13" borderId="1" xfId="3" applyNumberFormat="1" applyFont="1" applyFill="1" applyBorder="1" applyAlignment="1">
      <alignment horizontal="center" vertical="center" wrapText="1"/>
    </xf>
    <xf numFmtId="9" fontId="13" fillId="13" borderId="1" xfId="6" applyNumberFormat="1" applyFont="1" applyFill="1" applyBorder="1" applyAlignment="1">
      <alignment vertical="center" wrapText="1"/>
    </xf>
    <xf numFmtId="3" fontId="17" fillId="13" borderId="1" xfId="6" applyNumberFormat="1" applyFont="1" applyFill="1" applyBorder="1" applyAlignment="1">
      <alignment vertical="center" wrapText="1"/>
    </xf>
    <xf numFmtId="0" fontId="13" fillId="13" borderId="1" xfId="6" applyFont="1" applyFill="1" applyBorder="1" applyAlignment="1">
      <alignment horizontal="justify" vertical="center" wrapText="1"/>
    </xf>
    <xf numFmtId="9" fontId="22" fillId="0" borderId="0" xfId="2" applyNumberFormat="1" applyFont="1" applyAlignment="1">
      <alignment vertical="center" wrapText="1"/>
    </xf>
    <xf numFmtId="0" fontId="21" fillId="2" borderId="0" xfId="0" applyFont="1" applyFill="1" applyAlignment="1">
      <alignment horizontal="center" vertical="center"/>
    </xf>
    <xf numFmtId="0" fontId="21" fillId="2" borderId="33" xfId="0" applyFont="1" applyFill="1" applyBorder="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9" fillId="0" borderId="2" xfId="0" applyFont="1" applyBorder="1" applyAlignment="1">
      <alignment horizontal="center" vertical="justify" wrapText="1"/>
    </xf>
    <xf numFmtId="0" fontId="9" fillId="0" borderId="3" xfId="0" applyFont="1" applyBorder="1" applyAlignment="1">
      <alignment horizontal="center" vertical="justify" wrapText="1"/>
    </xf>
    <xf numFmtId="0" fontId="9" fillId="0" borderId="31" xfId="0" applyFont="1" applyBorder="1" applyAlignment="1">
      <alignment horizontal="center" vertical="justify" wrapText="1"/>
    </xf>
    <xf numFmtId="0" fontId="10" fillId="0" borderId="2" xfId="0" applyFont="1" applyBorder="1" applyAlignment="1">
      <alignment horizontal="center"/>
    </xf>
    <xf numFmtId="0" fontId="10" fillId="0" borderId="3" xfId="0" applyFont="1" applyBorder="1" applyAlignment="1">
      <alignment horizontal="center"/>
    </xf>
    <xf numFmtId="0" fontId="10" fillId="0" borderId="31" xfId="0" applyFont="1" applyBorder="1" applyAlignment="1">
      <alignment horizontal="center"/>
    </xf>
    <xf numFmtId="0" fontId="10" fillId="0" borderId="4" xfId="0" applyFont="1" applyBorder="1" applyAlignment="1">
      <alignment horizont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1" fillId="0" borderId="24" xfId="0" applyFont="1" applyBorder="1" applyAlignment="1">
      <alignment horizontal="center" vertical="center" wrapText="1"/>
    </xf>
    <xf numFmtId="0" fontId="11" fillId="0" borderId="1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10" fillId="3" borderId="1"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9" fillId="0" borderId="3" xfId="0" applyFont="1" applyBorder="1" applyAlignment="1">
      <alignment horizontal="center" vertical="center" wrapText="1"/>
    </xf>
    <xf numFmtId="0" fontId="24" fillId="0" borderId="37" xfId="3" applyFont="1" applyBorder="1" applyAlignment="1">
      <alignment horizontal="left" vertical="center" wrapText="1"/>
    </xf>
    <xf numFmtId="0" fontId="24" fillId="0" borderId="12" xfId="3" applyFont="1" applyBorder="1" applyAlignment="1">
      <alignment horizontal="left" vertical="center" wrapText="1"/>
    </xf>
    <xf numFmtId="14" fontId="24" fillId="0" borderId="12" xfId="3" applyNumberFormat="1" applyFont="1" applyBorder="1" applyAlignment="1">
      <alignment horizontal="center" vertical="center" wrapText="1"/>
    </xf>
    <xf numFmtId="0" fontId="24" fillId="0" borderId="12" xfId="3" applyFont="1" applyBorder="1" applyAlignment="1">
      <alignment horizontal="center" vertical="center" wrapText="1"/>
    </xf>
    <xf numFmtId="0" fontId="24" fillId="0" borderId="23" xfId="3" applyFont="1" applyBorder="1" applyAlignment="1">
      <alignment horizontal="center" vertical="center" wrapText="1"/>
    </xf>
    <xf numFmtId="0" fontId="22" fillId="0" borderId="6" xfId="2" applyFont="1" applyBorder="1" applyAlignment="1">
      <alignment horizontal="center" vertical="center"/>
    </xf>
    <xf numFmtId="0" fontId="22" fillId="0" borderId="9" xfId="2" applyFont="1" applyBorder="1" applyAlignment="1">
      <alignment horizontal="center" vertical="center"/>
    </xf>
    <xf numFmtId="0" fontId="22" fillId="0" borderId="35" xfId="2" applyFont="1" applyBorder="1" applyAlignment="1">
      <alignment horizontal="center" vertical="center"/>
    </xf>
    <xf numFmtId="0" fontId="23" fillId="0" borderId="7" xfId="2" applyFont="1" applyBorder="1" applyAlignment="1">
      <alignment horizontal="center" vertical="center"/>
    </xf>
    <xf numFmtId="0" fontId="23" fillId="0" borderId="8" xfId="2" applyFont="1" applyBorder="1" applyAlignment="1">
      <alignment horizontal="center" vertical="center"/>
    </xf>
    <xf numFmtId="0" fontId="23" fillId="0" borderId="0" xfId="2" applyFont="1" applyAlignment="1">
      <alignment horizontal="center" vertical="center"/>
    </xf>
    <xf numFmtId="0" fontId="23" fillId="0" borderId="10" xfId="2" applyFont="1" applyBorder="1" applyAlignment="1">
      <alignment horizontal="center" vertical="center"/>
    </xf>
    <xf numFmtId="0" fontId="14" fillId="0" borderId="7" xfId="2" applyFont="1" applyBorder="1" applyAlignment="1">
      <alignment horizontal="center" vertical="center" wrapText="1"/>
    </xf>
    <xf numFmtId="0" fontId="14" fillId="0" borderId="8" xfId="2" applyFont="1" applyBorder="1" applyAlignment="1">
      <alignment horizontal="center" vertical="center" wrapText="1"/>
    </xf>
    <xf numFmtId="0" fontId="14" fillId="0" borderId="0" xfId="2" applyFont="1" applyAlignment="1">
      <alignment horizontal="center" vertical="center" wrapText="1"/>
    </xf>
    <xf numFmtId="0" fontId="14" fillId="0" borderId="10" xfId="2" applyFont="1" applyBorder="1" applyAlignment="1">
      <alignment horizontal="center" vertical="center" wrapText="1"/>
    </xf>
    <xf numFmtId="0" fontId="14" fillId="0" borderId="33" xfId="2" applyFont="1" applyBorder="1" applyAlignment="1">
      <alignment horizontal="center" vertical="center" wrapText="1"/>
    </xf>
    <xf numFmtId="0" fontId="14" fillId="0" borderId="36" xfId="2" applyFont="1" applyBorder="1" applyAlignment="1">
      <alignment horizontal="center" vertical="center" wrapText="1"/>
    </xf>
    <xf numFmtId="0" fontId="23" fillId="0" borderId="33" xfId="2" applyFont="1" applyBorder="1" applyAlignment="1">
      <alignment horizontal="center" vertical="center"/>
    </xf>
    <xf numFmtId="0" fontId="23" fillId="0" borderId="36" xfId="2" applyFont="1" applyBorder="1" applyAlignment="1">
      <alignment horizontal="center" vertical="center"/>
    </xf>
    <xf numFmtId="0" fontId="24" fillId="0" borderId="38" xfId="3" applyFont="1" applyBorder="1" applyAlignment="1">
      <alignment horizontal="left" vertical="center" wrapText="1"/>
    </xf>
    <xf numFmtId="0" fontId="24" fillId="0" borderId="13" xfId="3" applyFont="1" applyBorder="1" applyAlignment="1">
      <alignment horizontal="left" vertical="center" wrapText="1"/>
    </xf>
    <xf numFmtId="0" fontId="24" fillId="0" borderId="14" xfId="3" applyFont="1" applyBorder="1" applyAlignment="1">
      <alignment horizontal="left" vertical="center" wrapText="1"/>
    </xf>
    <xf numFmtId="0" fontId="24" fillId="0" borderId="5" xfId="3" applyFont="1" applyBorder="1" applyAlignment="1">
      <alignment horizontal="center" vertical="center" wrapText="1"/>
    </xf>
    <xf numFmtId="0" fontId="24" fillId="0" borderId="13" xfId="3" applyFont="1" applyBorder="1" applyAlignment="1">
      <alignment horizontal="center" vertical="center" wrapText="1"/>
    </xf>
    <xf numFmtId="0" fontId="24" fillId="0" borderId="14" xfId="3" applyFont="1" applyBorder="1" applyAlignment="1">
      <alignment horizontal="center" vertical="center" wrapText="1"/>
    </xf>
    <xf numFmtId="0" fontId="23" fillId="4" borderId="39" xfId="2" applyFont="1" applyFill="1" applyBorder="1" applyAlignment="1">
      <alignment horizontal="center" vertical="center"/>
    </xf>
    <xf numFmtId="0" fontId="23" fillId="4" borderId="15" xfId="2" applyFont="1" applyFill="1" applyBorder="1" applyAlignment="1">
      <alignment horizontal="center" vertical="center"/>
    </xf>
    <xf numFmtId="0" fontId="23" fillId="4" borderId="21" xfId="2" applyFont="1" applyFill="1" applyBorder="1" applyAlignment="1">
      <alignment horizontal="center" vertical="center"/>
    </xf>
    <xf numFmtId="0" fontId="23" fillId="4" borderId="40" xfId="2" applyFont="1" applyFill="1" applyBorder="1" applyAlignment="1">
      <alignment horizontal="center" vertical="center"/>
    </xf>
    <xf numFmtId="0" fontId="23" fillId="4" borderId="41" xfId="2" applyFont="1" applyFill="1" applyBorder="1" applyAlignment="1">
      <alignment horizontal="center" vertical="center"/>
    </xf>
    <xf numFmtId="0" fontId="23" fillId="4" borderId="11" xfId="2" applyFont="1" applyFill="1" applyBorder="1" applyAlignment="1">
      <alignment horizontal="center" vertical="center"/>
    </xf>
    <xf numFmtId="14" fontId="23" fillId="2" borderId="22" xfId="2" applyNumberFormat="1" applyFont="1" applyFill="1" applyBorder="1" applyAlignment="1">
      <alignment horizontal="center" vertical="center"/>
    </xf>
    <xf numFmtId="0" fontId="23" fillId="2" borderId="15" xfId="2" applyFont="1" applyFill="1" applyBorder="1" applyAlignment="1">
      <alignment horizontal="center" vertical="center"/>
    </xf>
    <xf numFmtId="0" fontId="23" fillId="2" borderId="21" xfId="2" applyFont="1" applyFill="1" applyBorder="1" applyAlignment="1">
      <alignment horizontal="center" vertical="center"/>
    </xf>
    <xf numFmtId="0" fontId="23" fillId="2" borderId="34" xfId="2" applyFont="1" applyFill="1" applyBorder="1" applyAlignment="1">
      <alignment horizontal="center" vertical="center"/>
    </xf>
    <xf numFmtId="0" fontId="23" fillId="2" borderId="41" xfId="2" applyFont="1" applyFill="1" applyBorder="1" applyAlignment="1">
      <alignment horizontal="center" vertical="center"/>
    </xf>
    <xf numFmtId="0" fontId="23" fillId="2" borderId="11" xfId="2" applyFont="1" applyFill="1" applyBorder="1" applyAlignment="1">
      <alignment horizontal="center" vertical="center"/>
    </xf>
    <xf numFmtId="0" fontId="25" fillId="4" borderId="22" xfId="2" applyFont="1" applyFill="1" applyBorder="1" applyAlignment="1">
      <alignment horizontal="center" vertical="center" wrapText="1"/>
    </xf>
    <xf numFmtId="0" fontId="25" fillId="4" borderId="21" xfId="2" applyFont="1" applyFill="1" applyBorder="1" applyAlignment="1">
      <alignment horizontal="center" vertical="center"/>
    </xf>
    <xf numFmtId="0" fontId="25" fillId="4" borderId="34" xfId="2" applyFont="1" applyFill="1" applyBorder="1" applyAlignment="1">
      <alignment horizontal="center" vertical="center"/>
    </xf>
    <xf numFmtId="0" fontId="25" fillId="4" borderId="11" xfId="2" applyFont="1" applyFill="1" applyBorder="1" applyAlignment="1">
      <alignment horizontal="center" vertical="center"/>
    </xf>
    <xf numFmtId="0" fontId="25" fillId="4" borderId="5" xfId="2" applyFont="1" applyFill="1" applyBorder="1" applyAlignment="1">
      <alignment horizontal="center" vertical="center"/>
    </xf>
    <xf numFmtId="0" fontId="25" fillId="4" borderId="14" xfId="2" applyFont="1" applyFill="1" applyBorder="1" applyAlignment="1">
      <alignment horizontal="center" vertical="center"/>
    </xf>
    <xf numFmtId="0" fontId="14" fillId="4" borderId="5" xfId="2" applyFont="1" applyFill="1" applyBorder="1" applyAlignment="1">
      <alignment horizontal="center" vertical="center"/>
    </xf>
    <xf numFmtId="0" fontId="14" fillId="4" borderId="13" xfId="2" applyFont="1" applyFill="1" applyBorder="1" applyAlignment="1">
      <alignment horizontal="center" vertical="center"/>
    </xf>
    <xf numFmtId="0" fontId="14" fillId="4" borderId="14" xfId="2" applyFont="1" applyFill="1" applyBorder="1" applyAlignment="1">
      <alignment horizontal="center" vertical="center"/>
    </xf>
    <xf numFmtId="0" fontId="23" fillId="0" borderId="5" xfId="2" applyFont="1" applyBorder="1" applyAlignment="1">
      <alignment horizontal="center" vertical="center"/>
    </xf>
    <xf numFmtId="0" fontId="23" fillId="0" borderId="14" xfId="2" applyFont="1" applyBorder="1" applyAlignment="1">
      <alignment horizontal="center" vertical="center"/>
    </xf>
    <xf numFmtId="0" fontId="23" fillId="0" borderId="1" xfId="2" applyFont="1" applyBorder="1" applyAlignment="1">
      <alignment horizontal="center" vertical="center"/>
    </xf>
    <xf numFmtId="0" fontId="26" fillId="4" borderId="5" xfId="3" applyFont="1" applyFill="1" applyBorder="1" applyAlignment="1">
      <alignment horizontal="center" vertical="center" wrapText="1"/>
    </xf>
    <xf numFmtId="0" fontId="26" fillId="4" borderId="13" xfId="3" applyFont="1" applyFill="1" applyBorder="1" applyAlignment="1">
      <alignment horizontal="center" vertical="center" wrapText="1"/>
    </xf>
    <xf numFmtId="0" fontId="26" fillId="4" borderId="14" xfId="3" applyFont="1" applyFill="1" applyBorder="1" applyAlignment="1">
      <alignment horizontal="center" vertical="center" wrapText="1"/>
    </xf>
    <xf numFmtId="165" fontId="16" fillId="13" borderId="1" xfId="4" applyNumberFormat="1" applyFont="1" applyFill="1" applyBorder="1" applyAlignment="1">
      <alignment vertical="center" wrapText="1"/>
    </xf>
    <xf numFmtId="0" fontId="23" fillId="0" borderId="1" xfId="2" applyFont="1" applyBorder="1" applyAlignment="1">
      <alignment horizontal="center" vertical="center" wrapText="1"/>
    </xf>
    <xf numFmtId="9" fontId="13" fillId="0" borderId="1" xfId="6" applyNumberFormat="1" applyFont="1" applyBorder="1" applyAlignment="1">
      <alignment horizontal="center" vertical="center" wrapText="1"/>
    </xf>
    <xf numFmtId="0" fontId="13" fillId="5" borderId="1" xfId="6" applyFont="1" applyFill="1" applyBorder="1" applyAlignment="1">
      <alignment horizontal="center" vertical="center" wrapText="1"/>
    </xf>
    <xf numFmtId="0" fontId="26" fillId="4" borderId="1" xfId="3" applyFont="1" applyFill="1" applyBorder="1" applyAlignment="1">
      <alignment horizontal="center" vertical="center" wrapText="1"/>
    </xf>
    <xf numFmtId="0" fontId="17" fillId="7" borderId="1" xfId="6" applyFont="1" applyFill="1" applyBorder="1" applyAlignment="1">
      <alignment horizontal="justify" vertical="center" wrapText="1"/>
    </xf>
    <xf numFmtId="0" fontId="19" fillId="0" borderId="1" xfId="6" applyFont="1" applyBorder="1" applyAlignment="1">
      <alignment horizontal="justify" vertical="center" wrapText="1"/>
    </xf>
    <xf numFmtId="0" fontId="23" fillId="13" borderId="1" xfId="2" applyFont="1" applyFill="1" applyBorder="1" applyAlignment="1">
      <alignment horizontal="center" vertical="center" wrapText="1"/>
    </xf>
    <xf numFmtId="9" fontId="13" fillId="13" borderId="1" xfId="6" applyNumberFormat="1" applyFont="1" applyFill="1" applyBorder="1" applyAlignment="1">
      <alignment horizontal="center" vertical="center" wrapText="1"/>
    </xf>
    <xf numFmtId="0" fontId="24" fillId="13" borderId="1" xfId="3" applyFont="1" applyFill="1" applyBorder="1" applyAlignment="1">
      <alignment horizontal="center" vertical="center" wrapText="1"/>
    </xf>
    <xf numFmtId="0" fontId="13" fillId="13" borderId="1" xfId="6" applyFont="1" applyFill="1" applyBorder="1" applyAlignment="1">
      <alignment horizontal="center" vertical="center" wrapText="1"/>
    </xf>
    <xf numFmtId="0" fontId="0" fillId="0" borderId="1" xfId="0" applyBorder="1" applyAlignment="1">
      <alignment horizontal="left" vertical="center" wrapText="1"/>
    </xf>
    <xf numFmtId="0" fontId="31" fillId="14" borderId="0" xfId="8" applyFont="1" applyFill="1" applyAlignment="1">
      <alignment horizontal="center" vertical="center" wrapText="1"/>
    </xf>
    <xf numFmtId="0" fontId="1" fillId="14" borderId="0" xfId="8" applyFill="1" applyAlignment="1">
      <alignment horizontal="center" vertical="center" wrapText="1"/>
    </xf>
    <xf numFmtId="0" fontId="1" fillId="14" borderId="0" xfId="8" applyFill="1" applyAlignment="1">
      <alignment horizontal="center" vertical="center" wrapText="1"/>
    </xf>
    <xf numFmtId="0" fontId="1" fillId="0" borderId="0" xfId="8"/>
    <xf numFmtId="0" fontId="24" fillId="15" borderId="1" xfId="3" applyFont="1" applyFill="1" applyBorder="1" applyAlignment="1">
      <alignment horizontal="center" vertical="center" wrapText="1"/>
    </xf>
    <xf numFmtId="0" fontId="1" fillId="16" borderId="21" xfId="8" applyFill="1" applyBorder="1" applyAlignment="1">
      <alignment horizontal="center" vertical="center" wrapText="1"/>
    </xf>
    <xf numFmtId="3" fontId="13" fillId="2" borderId="1" xfId="6" applyNumberFormat="1" applyFont="1" applyFill="1" applyBorder="1" applyAlignment="1">
      <alignment horizontal="left" vertical="center" wrapText="1"/>
    </xf>
    <xf numFmtId="0" fontId="1" fillId="2" borderId="0" xfId="8" applyFill="1" applyAlignment="1">
      <alignment vertical="center" wrapText="1"/>
    </xf>
    <xf numFmtId="14" fontId="1" fillId="2" borderId="1" xfId="2" applyNumberFormat="1" applyFont="1" applyFill="1" applyBorder="1" applyAlignment="1">
      <alignment vertical="center" wrapText="1"/>
    </xf>
    <xf numFmtId="14" fontId="1" fillId="2" borderId="1" xfId="2" applyNumberFormat="1" applyFont="1" applyFill="1" applyBorder="1" applyAlignment="1">
      <alignment horizontal="center" vertical="center" wrapText="1"/>
    </xf>
    <xf numFmtId="0" fontId="1" fillId="2" borderId="1" xfId="8" applyFill="1" applyBorder="1" applyAlignment="1">
      <alignment vertical="center" wrapText="1"/>
    </xf>
    <xf numFmtId="14" fontId="1" fillId="2" borderId="1" xfId="8" applyNumberFormat="1" applyFill="1" applyBorder="1" applyAlignment="1">
      <alignment horizontal="center" vertical="center" wrapText="1"/>
    </xf>
    <xf numFmtId="0" fontId="1" fillId="16" borderId="42" xfId="8" applyFill="1" applyBorder="1" applyAlignment="1">
      <alignment horizontal="center" vertical="center" wrapText="1"/>
    </xf>
    <xf numFmtId="3" fontId="13" fillId="2" borderId="1" xfId="6" applyNumberFormat="1" applyFont="1" applyFill="1" applyBorder="1" applyAlignment="1">
      <alignment horizontal="left" vertical="center" wrapText="1"/>
    </xf>
    <xf numFmtId="3" fontId="13" fillId="2" borderId="1" xfId="6" applyNumberFormat="1" applyFont="1" applyFill="1" applyBorder="1" applyAlignment="1">
      <alignment horizontal="justify" vertical="center" wrapText="1"/>
    </xf>
    <xf numFmtId="14" fontId="1" fillId="2" borderId="2" xfId="2" applyNumberFormat="1" applyFont="1" applyFill="1" applyBorder="1" applyAlignment="1">
      <alignment horizontal="center" vertical="center" wrapText="1"/>
    </xf>
    <xf numFmtId="0" fontId="1" fillId="2" borderId="2" xfId="8" applyFill="1" applyBorder="1" applyAlignment="1">
      <alignment horizontal="left" wrapText="1"/>
    </xf>
    <xf numFmtId="14" fontId="1" fillId="2" borderId="2" xfId="8" applyNumberFormat="1" applyFill="1" applyBorder="1" applyAlignment="1">
      <alignment horizontal="center" vertical="center" wrapText="1"/>
    </xf>
    <xf numFmtId="14" fontId="1" fillId="2" borderId="4" xfId="2" applyNumberFormat="1" applyFont="1" applyFill="1" applyBorder="1" applyAlignment="1">
      <alignment horizontal="center" vertical="center" wrapText="1"/>
    </xf>
    <xf numFmtId="0" fontId="1" fillId="2" borderId="4" xfId="8" applyFill="1" applyBorder="1" applyAlignment="1">
      <alignment horizontal="left" wrapText="1"/>
    </xf>
    <xf numFmtId="14" fontId="1" fillId="2" borderId="4" xfId="8" applyNumberFormat="1" applyFill="1" applyBorder="1" applyAlignment="1">
      <alignment horizontal="center" vertical="center" wrapText="1"/>
    </xf>
    <xf numFmtId="0" fontId="1" fillId="2" borderId="1" xfId="8" applyFill="1" applyBorder="1" applyAlignment="1">
      <alignment horizontal="left" vertical="center" wrapText="1"/>
    </xf>
  </cellXfs>
  <cellStyles count="9">
    <cellStyle name="Millares" xfId="7" builtinId="3"/>
    <cellStyle name="Moneda 3" xfId="4" xr:uid="{14F0DA52-4A4C-4D8E-A820-E27CDE1596A0}"/>
    <cellStyle name="Normal" xfId="0" builtinId="0"/>
    <cellStyle name="Normal 2" xfId="2" xr:uid="{CE821AC5-DC30-48BE-BB04-DA87F7501838}"/>
    <cellStyle name="Normal 2 2" xfId="6" xr:uid="{5AC7A9C8-14F3-454E-B78D-B7A4F88F57F7}"/>
    <cellStyle name="Normal 3" xfId="8" xr:uid="{76DAA4C7-0EE7-411F-A986-2F6119608B10}"/>
    <cellStyle name="Normal_PlanIndicativo" xfId="3" xr:uid="{3B2955D9-7346-4FF6-8CE5-D13D28CAEACB}"/>
    <cellStyle name="Porcentaje" xfId="1" builtinId="5"/>
    <cellStyle name="Porcentaje 2" xfId="5" xr:uid="{AEF9F63D-60E4-4414-B7E1-F44DE40F4BDD}"/>
  </cellStyles>
  <dxfs count="0"/>
  <tableStyles count="0" defaultTableStyle="TableStyleMedium2" defaultPivotStyle="PivotStyleLight16"/>
  <colors>
    <mruColors>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xdr:col>
      <xdr:colOff>304800</xdr:colOff>
      <xdr:row>4</xdr:row>
      <xdr:rowOff>304800</xdr:rowOff>
    </xdr:to>
    <xdr:sp macro="" textlink="">
      <xdr:nvSpPr>
        <xdr:cNvPr id="1025" name="AutoShape 1" descr="blob:https://web.whatsapp.com/87ae10d8-81fb-4d0c-9261-801df3f07f4a">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1238250" y="109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xdr:row>
      <xdr:rowOff>0</xdr:rowOff>
    </xdr:from>
    <xdr:to>
      <xdr:col>1</xdr:col>
      <xdr:colOff>304800</xdr:colOff>
      <xdr:row>4</xdr:row>
      <xdr:rowOff>304800</xdr:rowOff>
    </xdr:to>
    <xdr:sp macro="" textlink="">
      <xdr:nvSpPr>
        <xdr:cNvPr id="1026" name="AutoShape 2" descr="blob:https://web.whatsapp.com/87ae10d8-81fb-4d0c-9261-801df3f07f4a">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1238250" y="109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xdr:row>
      <xdr:rowOff>0</xdr:rowOff>
    </xdr:from>
    <xdr:to>
      <xdr:col>1</xdr:col>
      <xdr:colOff>304800</xdr:colOff>
      <xdr:row>6</xdr:row>
      <xdr:rowOff>304800</xdr:rowOff>
    </xdr:to>
    <xdr:sp macro="" textlink="">
      <xdr:nvSpPr>
        <xdr:cNvPr id="1027" name="AutoShape 3" descr="blob:https://web.whatsapp.com/87ae10d8-81fb-4d0c-9261-801df3f07f4a">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1238250" y="657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6</xdr:row>
      <xdr:rowOff>0</xdr:rowOff>
    </xdr:from>
    <xdr:to>
      <xdr:col>1</xdr:col>
      <xdr:colOff>304800</xdr:colOff>
      <xdr:row>6</xdr:row>
      <xdr:rowOff>304800</xdr:rowOff>
    </xdr:to>
    <xdr:sp macro="" textlink="">
      <xdr:nvSpPr>
        <xdr:cNvPr id="1028" name="AutoShape 4" descr="blob:https://web.whatsapp.com/87ae10d8-81fb-4d0c-9261-801df3f07f4a">
          <a:extLst>
            <a:ext uri="{FF2B5EF4-FFF2-40B4-BE49-F238E27FC236}">
              <a16:creationId xmlns:a16="http://schemas.microsoft.com/office/drawing/2014/main" id="{00000000-0008-0000-0000-000004040000}"/>
            </a:ext>
          </a:extLst>
        </xdr:cNvPr>
        <xdr:cNvSpPr>
          <a:spLocks noChangeAspect="1" noChangeArrowheads="1"/>
        </xdr:cNvSpPr>
      </xdr:nvSpPr>
      <xdr:spPr bwMode="auto">
        <a:xfrm>
          <a:off x="1238250" y="6572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105834</xdr:colOff>
      <xdr:row>4</xdr:row>
      <xdr:rowOff>1469641</xdr:rowOff>
    </xdr:from>
    <xdr:to>
      <xdr:col>1</xdr:col>
      <xdr:colOff>1667933</xdr:colOff>
      <xdr:row>5</xdr:row>
      <xdr:rowOff>434502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344084" y="2565016"/>
          <a:ext cx="1562099" cy="1473111"/>
        </a:xfrm>
        <a:prstGeom prst="rect">
          <a:avLst/>
        </a:prstGeom>
      </xdr:spPr>
    </xdr:pic>
    <xdr:clientData/>
  </xdr:twoCellAnchor>
  <xdr:twoCellAnchor editAs="oneCell">
    <xdr:from>
      <xdr:col>2</xdr:col>
      <xdr:colOff>125942</xdr:colOff>
      <xdr:row>4</xdr:row>
      <xdr:rowOff>424763</xdr:rowOff>
    </xdr:from>
    <xdr:to>
      <xdr:col>2</xdr:col>
      <xdr:colOff>2206625</xdr:colOff>
      <xdr:row>4</xdr:row>
      <xdr:rowOff>2018814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3126317" y="1520138"/>
          <a:ext cx="2080683" cy="1594051"/>
        </a:xfrm>
        <a:prstGeom prst="rect">
          <a:avLst/>
        </a:prstGeom>
      </xdr:spPr>
    </xdr:pic>
    <xdr:clientData/>
  </xdr:twoCellAnchor>
  <xdr:twoCellAnchor editAs="oneCell">
    <xdr:from>
      <xdr:col>2</xdr:col>
      <xdr:colOff>142871</xdr:colOff>
      <xdr:row>5</xdr:row>
      <xdr:rowOff>127000</xdr:rowOff>
    </xdr:from>
    <xdr:to>
      <xdr:col>2</xdr:col>
      <xdr:colOff>2159001</xdr:colOff>
      <xdr:row>5</xdr:row>
      <xdr:rowOff>1412875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3143246" y="3730625"/>
          <a:ext cx="2016130" cy="1285875"/>
        </a:xfrm>
        <a:prstGeom prst="rect">
          <a:avLst/>
        </a:prstGeom>
      </xdr:spPr>
    </xdr:pic>
    <xdr:clientData/>
  </xdr:twoCellAnchor>
  <xdr:twoCellAnchor editAs="oneCell">
    <xdr:from>
      <xdr:col>1</xdr:col>
      <xdr:colOff>79375</xdr:colOff>
      <xdr:row>6</xdr:row>
      <xdr:rowOff>801687</xdr:rowOff>
    </xdr:from>
    <xdr:to>
      <xdr:col>1</xdr:col>
      <xdr:colOff>1641474</xdr:colOff>
      <xdr:row>6</xdr:row>
      <xdr:rowOff>2274796</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stretch>
          <a:fillRect/>
        </a:stretch>
      </xdr:blipFill>
      <xdr:spPr>
        <a:xfrm>
          <a:off x="1317625" y="7373937"/>
          <a:ext cx="1562099" cy="1473109"/>
        </a:xfrm>
        <a:prstGeom prst="rect">
          <a:avLst/>
        </a:prstGeom>
      </xdr:spPr>
    </xdr:pic>
    <xdr:clientData/>
  </xdr:twoCellAnchor>
  <xdr:twoCellAnchor editAs="oneCell">
    <xdr:from>
      <xdr:col>2</xdr:col>
      <xdr:colOff>174625</xdr:colOff>
      <xdr:row>6</xdr:row>
      <xdr:rowOff>968375</xdr:rowOff>
    </xdr:from>
    <xdr:to>
      <xdr:col>2</xdr:col>
      <xdr:colOff>2222500</xdr:colOff>
      <xdr:row>6</xdr:row>
      <xdr:rowOff>2146137</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3175000" y="7540625"/>
          <a:ext cx="2047875" cy="1177762"/>
        </a:xfrm>
        <a:prstGeom prst="rect">
          <a:avLst/>
        </a:prstGeom>
      </xdr:spPr>
    </xdr:pic>
    <xdr:clientData/>
  </xdr:twoCellAnchor>
  <xdr:twoCellAnchor editAs="oneCell">
    <xdr:from>
      <xdr:col>1</xdr:col>
      <xdr:colOff>276225</xdr:colOff>
      <xdr:row>9</xdr:row>
      <xdr:rowOff>187325</xdr:rowOff>
    </xdr:from>
    <xdr:to>
      <xdr:col>1</xdr:col>
      <xdr:colOff>1628606</xdr:colOff>
      <xdr:row>10</xdr:row>
      <xdr:rowOff>844370</xdr:rowOff>
    </xdr:to>
    <xdr:pic>
      <xdr:nvPicPr>
        <xdr:cNvPr id="6" name="Imagen 5">
          <a:extLst>
            <a:ext uri="{FF2B5EF4-FFF2-40B4-BE49-F238E27FC236}">
              <a16:creationId xmlns:a16="http://schemas.microsoft.com/office/drawing/2014/main" id="{A043D967-0F15-437A-A424-77FECCD72E6B}"/>
            </a:ext>
          </a:extLst>
        </xdr:cNvPr>
        <xdr:cNvPicPr>
          <a:picLocks noChangeAspect="1"/>
        </xdr:cNvPicPr>
      </xdr:nvPicPr>
      <xdr:blipFill>
        <a:blip xmlns:r="http://schemas.openxmlformats.org/officeDocument/2006/relationships" r:embed="rId5"/>
        <a:stretch>
          <a:fillRect/>
        </a:stretch>
      </xdr:blipFill>
      <xdr:spPr>
        <a:xfrm>
          <a:off x="1514475" y="12617450"/>
          <a:ext cx="1352381" cy="1434920"/>
        </a:xfrm>
        <a:prstGeom prst="rect">
          <a:avLst/>
        </a:prstGeom>
      </xdr:spPr>
    </xdr:pic>
    <xdr:clientData/>
  </xdr:twoCellAnchor>
  <xdr:twoCellAnchor editAs="oneCell">
    <xdr:from>
      <xdr:col>2</xdr:col>
      <xdr:colOff>88900</xdr:colOff>
      <xdr:row>9</xdr:row>
      <xdr:rowOff>117475</xdr:rowOff>
    </xdr:from>
    <xdr:to>
      <xdr:col>2</xdr:col>
      <xdr:colOff>2169583</xdr:colOff>
      <xdr:row>10</xdr:row>
      <xdr:rowOff>930476</xdr:rowOff>
    </xdr:to>
    <xdr:pic>
      <xdr:nvPicPr>
        <xdr:cNvPr id="12" name="Imagen 11">
          <a:extLst>
            <a:ext uri="{FF2B5EF4-FFF2-40B4-BE49-F238E27FC236}">
              <a16:creationId xmlns:a16="http://schemas.microsoft.com/office/drawing/2014/main" id="{DE743742-7F5A-4BF1-BD5C-567C99D45A2E}"/>
            </a:ext>
          </a:extLst>
        </xdr:cNvPr>
        <xdr:cNvPicPr>
          <a:picLocks noChangeAspect="1"/>
        </xdr:cNvPicPr>
      </xdr:nvPicPr>
      <xdr:blipFill>
        <a:blip xmlns:r="http://schemas.openxmlformats.org/officeDocument/2006/relationships" r:embed="rId2"/>
        <a:stretch>
          <a:fillRect/>
        </a:stretch>
      </xdr:blipFill>
      <xdr:spPr>
        <a:xfrm>
          <a:off x="3089275" y="12547600"/>
          <a:ext cx="2080683" cy="1590876"/>
        </a:xfrm>
        <a:prstGeom prst="rect">
          <a:avLst/>
        </a:prstGeom>
      </xdr:spPr>
    </xdr:pic>
    <xdr:clientData/>
  </xdr:twoCellAnchor>
  <xdr:twoCellAnchor editAs="oneCell">
    <xdr:from>
      <xdr:col>10</xdr:col>
      <xdr:colOff>1222375</xdr:colOff>
      <xdr:row>0</xdr:row>
      <xdr:rowOff>127000</xdr:rowOff>
    </xdr:from>
    <xdr:to>
      <xdr:col>13</xdr:col>
      <xdr:colOff>2381251</xdr:colOff>
      <xdr:row>2</xdr:row>
      <xdr:rowOff>257641</xdr:rowOff>
    </xdr:to>
    <xdr:pic>
      <xdr:nvPicPr>
        <xdr:cNvPr id="7" name="Imagen 6">
          <a:extLst>
            <a:ext uri="{FF2B5EF4-FFF2-40B4-BE49-F238E27FC236}">
              <a16:creationId xmlns:a16="http://schemas.microsoft.com/office/drawing/2014/main" id="{F45BF0F5-08A9-4DD6-989A-825D174E7E5A}"/>
            </a:ext>
          </a:extLst>
        </xdr:cNvPr>
        <xdr:cNvPicPr>
          <a:picLocks noChangeAspect="1"/>
        </xdr:cNvPicPr>
      </xdr:nvPicPr>
      <xdr:blipFill>
        <a:blip xmlns:r="http://schemas.openxmlformats.org/officeDocument/2006/relationships" r:embed="rId6"/>
        <a:stretch>
          <a:fillRect/>
        </a:stretch>
      </xdr:blipFill>
      <xdr:spPr>
        <a:xfrm>
          <a:off x="15890875" y="127000"/>
          <a:ext cx="2508251" cy="797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0</xdr:row>
      <xdr:rowOff>57150</xdr:rowOff>
    </xdr:from>
    <xdr:to>
      <xdr:col>0</xdr:col>
      <xdr:colOff>1047750</xdr:colOff>
      <xdr:row>5</xdr:row>
      <xdr:rowOff>142875</xdr:rowOff>
    </xdr:to>
    <xdr:pic>
      <xdr:nvPicPr>
        <xdr:cNvPr id="2" name="4 Imagen">
          <a:extLst>
            <a:ext uri="{FF2B5EF4-FFF2-40B4-BE49-F238E27FC236}">
              <a16:creationId xmlns:a16="http://schemas.microsoft.com/office/drawing/2014/main" id="{68F8004C-95BA-4C21-9DB4-6C6F8201CE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7150"/>
          <a:ext cx="8191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987878</xdr:colOff>
      <xdr:row>0</xdr:row>
      <xdr:rowOff>0</xdr:rowOff>
    </xdr:from>
    <xdr:to>
      <xdr:col>6</xdr:col>
      <xdr:colOff>1147000</xdr:colOff>
      <xdr:row>1</xdr:row>
      <xdr:rowOff>1</xdr:rowOff>
    </xdr:to>
    <xdr:pic>
      <xdr:nvPicPr>
        <xdr:cNvPr id="2" name="Imagen 1">
          <a:extLst>
            <a:ext uri="{FF2B5EF4-FFF2-40B4-BE49-F238E27FC236}">
              <a16:creationId xmlns:a16="http://schemas.microsoft.com/office/drawing/2014/main" id="{0F59E0E6-AA87-48EF-BE99-4E2FDC9C8E35}"/>
            </a:ext>
          </a:extLst>
        </xdr:cNvPr>
        <xdr:cNvPicPr>
          <a:picLocks noChangeAspect="1"/>
        </xdr:cNvPicPr>
      </xdr:nvPicPr>
      <xdr:blipFill>
        <a:blip xmlns:r="http://schemas.openxmlformats.org/officeDocument/2006/relationships" r:embed="rId1"/>
        <a:stretch>
          <a:fillRect/>
        </a:stretch>
      </xdr:blipFill>
      <xdr:spPr>
        <a:xfrm>
          <a:off x="7341053" y="0"/>
          <a:ext cx="2035547" cy="6953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G12"/>
  <sheetViews>
    <sheetView tabSelected="1" topLeftCell="D1" zoomScale="60" zoomScaleNormal="60" zoomScaleSheetLayoutView="100" workbookViewId="0">
      <pane ySplit="4" topLeftCell="A5" activePane="bottomLeft" state="frozen"/>
      <selection activeCell="B1" sqref="B1"/>
      <selection pane="bottomLeft" activeCell="G5" sqref="G5"/>
    </sheetView>
  </sheetViews>
  <sheetFormatPr baseColWidth="10" defaultRowHeight="15" x14ac:dyDescent="0.25"/>
  <cols>
    <col min="1" max="1" width="26.140625" customWidth="1"/>
    <col min="2" max="2" width="26.42578125" customWidth="1"/>
    <col min="3" max="3" width="34.28515625" customWidth="1"/>
    <col min="4" max="4" width="39.5703125" customWidth="1"/>
    <col min="5" max="5" width="43" customWidth="1"/>
    <col min="6" max="6" width="8.5703125" hidden="1" customWidth="1"/>
    <col min="7" max="7" width="39.85546875" bestFit="1" customWidth="1"/>
    <col min="8" max="8" width="18.28515625" hidden="1" customWidth="1"/>
    <col min="9" max="9" width="20.140625" hidden="1" customWidth="1"/>
    <col min="10" max="10" width="18.28515625" customWidth="1"/>
    <col min="11" max="11" width="20.140625" customWidth="1"/>
    <col min="12" max="12" width="23.28515625" hidden="1" customWidth="1"/>
    <col min="13" max="13" width="18.7109375" hidden="1" customWidth="1"/>
    <col min="14" max="14" width="43.28515625" customWidth="1"/>
    <col min="15" max="16" width="6" hidden="1" customWidth="1"/>
    <col min="17" max="18" width="6.42578125" hidden="1" customWidth="1"/>
    <col min="19" max="19" width="6" hidden="1" customWidth="1"/>
    <col min="20" max="20" width="6.5703125" hidden="1" customWidth="1"/>
    <col min="21" max="26" width="6" hidden="1" customWidth="1"/>
    <col min="27" max="27" width="25.140625" hidden="1" customWidth="1"/>
    <col min="28" max="32" width="30.7109375" hidden="1" customWidth="1"/>
    <col min="33" max="33" width="39.7109375" customWidth="1"/>
  </cols>
  <sheetData>
    <row r="1" spans="1:33" ht="20.100000000000001" customHeight="1" x14ac:dyDescent="0.25">
      <c r="A1" s="112" t="s">
        <v>106</v>
      </c>
      <c r="B1" s="112"/>
      <c r="C1" s="112"/>
      <c r="D1" s="112"/>
      <c r="E1" s="112"/>
      <c r="F1" s="112"/>
      <c r="G1" s="112"/>
      <c r="H1" s="112"/>
      <c r="I1" s="112"/>
      <c r="J1" s="112"/>
      <c r="K1" s="112"/>
      <c r="L1" s="112"/>
      <c r="M1" s="112"/>
      <c r="N1" s="112"/>
    </row>
    <row r="2" spans="1:33" ht="33" customHeight="1" x14ac:dyDescent="0.25">
      <c r="A2" s="112"/>
      <c r="B2" s="112"/>
      <c r="C2" s="112"/>
      <c r="D2" s="112"/>
      <c r="E2" s="112"/>
      <c r="F2" s="112"/>
      <c r="G2" s="112"/>
      <c r="H2" s="112"/>
      <c r="I2" s="112"/>
      <c r="J2" s="112"/>
      <c r="K2" s="112"/>
      <c r="L2" s="112"/>
      <c r="M2" s="112"/>
      <c r="N2" s="112"/>
    </row>
    <row r="3" spans="1:33" ht="32.25" customHeight="1" thickBot="1" x14ac:dyDescent="0.3">
      <c r="A3" s="113"/>
      <c r="B3" s="113"/>
      <c r="C3" s="113"/>
      <c r="D3" s="113"/>
      <c r="E3" s="113"/>
      <c r="F3" s="113"/>
      <c r="G3" s="113"/>
      <c r="H3" s="113"/>
      <c r="I3" s="113"/>
      <c r="J3" s="113"/>
      <c r="K3" s="113"/>
      <c r="L3" s="113"/>
      <c r="M3" s="113"/>
      <c r="N3" s="113"/>
    </row>
    <row r="4" spans="1:33" s="2" customFormat="1" ht="39.75" customHeight="1" x14ac:dyDescent="0.25">
      <c r="A4" s="35" t="s">
        <v>22</v>
      </c>
      <c r="B4" s="36" t="s">
        <v>23</v>
      </c>
      <c r="C4" s="36" t="s">
        <v>24</v>
      </c>
      <c r="D4" s="36" t="s">
        <v>152</v>
      </c>
      <c r="E4" s="36" t="s">
        <v>151</v>
      </c>
      <c r="F4" s="36" t="s">
        <v>0</v>
      </c>
      <c r="G4" s="36" t="s">
        <v>1</v>
      </c>
      <c r="H4" s="36" t="s">
        <v>2</v>
      </c>
      <c r="I4" s="37" t="s">
        <v>3</v>
      </c>
      <c r="J4" s="37" t="s">
        <v>4</v>
      </c>
      <c r="K4" s="37" t="s">
        <v>5</v>
      </c>
      <c r="L4" s="37" t="s">
        <v>6</v>
      </c>
      <c r="M4" s="37" t="s">
        <v>7</v>
      </c>
      <c r="N4" s="38" t="s">
        <v>8</v>
      </c>
      <c r="O4" s="29" t="s">
        <v>9</v>
      </c>
      <c r="P4" s="5" t="s">
        <v>10</v>
      </c>
      <c r="Q4" s="5" t="s">
        <v>11</v>
      </c>
      <c r="R4" s="5" t="s">
        <v>12</v>
      </c>
      <c r="S4" s="5" t="s">
        <v>13</v>
      </c>
      <c r="T4" s="5" t="s">
        <v>14</v>
      </c>
      <c r="U4" s="5" t="s">
        <v>15</v>
      </c>
      <c r="V4" s="5" t="s">
        <v>16</v>
      </c>
      <c r="W4" s="5" t="s">
        <v>17</v>
      </c>
      <c r="X4" s="5" t="s">
        <v>18</v>
      </c>
      <c r="Y4" s="5" t="s">
        <v>19</v>
      </c>
      <c r="Z4" s="4" t="s">
        <v>20</v>
      </c>
      <c r="AA4" s="17" t="s">
        <v>21</v>
      </c>
      <c r="AB4" s="21" t="s">
        <v>32</v>
      </c>
      <c r="AC4" s="21" t="s">
        <v>33</v>
      </c>
      <c r="AD4" s="21" t="s">
        <v>86</v>
      </c>
      <c r="AE4" s="21" t="s">
        <v>87</v>
      </c>
      <c r="AF4" s="21" t="s">
        <v>88</v>
      </c>
      <c r="AG4" s="38" t="s">
        <v>214</v>
      </c>
    </row>
    <row r="5" spans="1:33" ht="197.25" customHeight="1" x14ac:dyDescent="0.25">
      <c r="A5" s="126" t="s">
        <v>25</v>
      </c>
      <c r="B5" s="124"/>
      <c r="C5" s="124"/>
      <c r="D5" s="128" t="s">
        <v>26</v>
      </c>
      <c r="E5" s="8" t="s">
        <v>89</v>
      </c>
      <c r="F5" s="9"/>
      <c r="G5" s="9" t="s">
        <v>34</v>
      </c>
      <c r="H5" s="10" t="s">
        <v>29</v>
      </c>
      <c r="I5" s="10" t="s">
        <v>29</v>
      </c>
      <c r="J5" s="11">
        <v>44562</v>
      </c>
      <c r="K5" s="11">
        <v>44926</v>
      </c>
      <c r="L5" s="9"/>
      <c r="M5" s="9" t="s">
        <v>28</v>
      </c>
      <c r="N5" s="39" t="s">
        <v>148</v>
      </c>
      <c r="O5" s="30"/>
      <c r="P5" s="25"/>
      <c r="Q5" s="26"/>
      <c r="R5" s="26"/>
      <c r="S5" s="25"/>
      <c r="T5" s="25"/>
      <c r="U5" s="25"/>
      <c r="V5" s="25"/>
      <c r="W5" s="25"/>
      <c r="X5" s="25"/>
      <c r="Y5" s="25"/>
      <c r="Z5" s="25"/>
      <c r="AA5" s="18"/>
      <c r="AB5" s="22"/>
      <c r="AC5" s="22"/>
      <c r="AD5" s="22"/>
      <c r="AE5" s="22"/>
      <c r="AF5" s="22"/>
      <c r="AG5" s="39" t="s">
        <v>228</v>
      </c>
    </row>
    <row r="6" spans="1:33" ht="189" x14ac:dyDescent="0.35">
      <c r="A6" s="126"/>
      <c r="B6" s="125"/>
      <c r="C6" s="125"/>
      <c r="D6" s="129"/>
      <c r="E6" s="8" t="s">
        <v>90</v>
      </c>
      <c r="F6" s="12"/>
      <c r="G6" s="9" t="s">
        <v>27</v>
      </c>
      <c r="H6" s="10" t="s">
        <v>29</v>
      </c>
      <c r="I6" s="10" t="s">
        <v>29</v>
      </c>
      <c r="J6" s="13">
        <v>44652</v>
      </c>
      <c r="K6" s="14" t="s">
        <v>83</v>
      </c>
      <c r="L6" s="12"/>
      <c r="M6" s="9" t="s">
        <v>28</v>
      </c>
      <c r="N6" s="39" t="s">
        <v>149</v>
      </c>
      <c r="O6" s="31"/>
      <c r="P6" s="7"/>
      <c r="Q6" s="7"/>
      <c r="R6" s="27"/>
      <c r="S6" s="27"/>
      <c r="T6" s="27"/>
      <c r="U6" s="27"/>
      <c r="V6" s="27"/>
      <c r="W6" s="27"/>
      <c r="X6" s="27"/>
      <c r="Y6" s="27"/>
      <c r="Z6" s="27"/>
      <c r="AA6" s="19"/>
      <c r="AB6" s="23"/>
      <c r="AC6" s="23"/>
      <c r="AD6" s="23"/>
      <c r="AE6" s="23"/>
      <c r="AF6" s="23"/>
      <c r="AG6" s="39" t="s">
        <v>29</v>
      </c>
    </row>
    <row r="7" spans="1:33" ht="212.25" customHeight="1" x14ac:dyDescent="0.35">
      <c r="A7" s="126"/>
      <c r="B7" s="120"/>
      <c r="C7" s="120"/>
      <c r="D7" s="128" t="s">
        <v>30</v>
      </c>
      <c r="E7" s="8" t="s">
        <v>35</v>
      </c>
      <c r="F7" s="12"/>
      <c r="G7" s="9" t="s">
        <v>31</v>
      </c>
      <c r="H7" s="10" t="s">
        <v>29</v>
      </c>
      <c r="I7" s="10" t="s">
        <v>29</v>
      </c>
      <c r="J7" s="13">
        <v>44562</v>
      </c>
      <c r="K7" s="15">
        <v>44925</v>
      </c>
      <c r="L7" s="12"/>
      <c r="M7" s="16" t="s">
        <v>28</v>
      </c>
      <c r="N7" s="40" t="s">
        <v>93</v>
      </c>
      <c r="O7" s="32"/>
      <c r="P7" s="28"/>
      <c r="Q7" s="26"/>
      <c r="R7" s="26"/>
      <c r="S7" s="26"/>
      <c r="T7" s="26"/>
      <c r="U7" s="26"/>
      <c r="V7" s="26"/>
      <c r="W7" s="26"/>
      <c r="X7" s="26"/>
      <c r="Y7" s="26"/>
      <c r="Z7" s="26"/>
      <c r="AA7" s="20"/>
      <c r="AB7" s="23"/>
      <c r="AC7" s="23"/>
      <c r="AD7" s="23"/>
      <c r="AE7" s="23"/>
      <c r="AF7" s="23"/>
      <c r="AG7" s="39" t="s">
        <v>215</v>
      </c>
    </row>
    <row r="8" spans="1:33" ht="125.25" customHeight="1" x14ac:dyDescent="0.35">
      <c r="A8" s="126"/>
      <c r="B8" s="121"/>
      <c r="C8" s="121"/>
      <c r="D8" s="132"/>
      <c r="E8" s="8" t="s">
        <v>92</v>
      </c>
      <c r="F8" s="12"/>
      <c r="G8" s="9" t="s">
        <v>39</v>
      </c>
      <c r="H8" s="10" t="s">
        <v>29</v>
      </c>
      <c r="I8" s="10" t="s">
        <v>29</v>
      </c>
      <c r="J8" s="13">
        <v>44621</v>
      </c>
      <c r="K8" s="15">
        <v>44742</v>
      </c>
      <c r="L8" s="12"/>
      <c r="M8" s="16"/>
      <c r="N8" s="40" t="s">
        <v>91</v>
      </c>
      <c r="O8" s="33"/>
      <c r="P8" s="3"/>
      <c r="Q8" s="26"/>
      <c r="R8" s="26"/>
      <c r="S8" s="26"/>
      <c r="T8" s="26"/>
      <c r="U8" s="6"/>
      <c r="V8" s="6"/>
      <c r="W8" s="6"/>
      <c r="X8" s="6"/>
      <c r="Y8" s="6"/>
      <c r="Z8" s="6"/>
      <c r="AA8" s="20"/>
      <c r="AB8" s="23"/>
      <c r="AC8" s="23"/>
      <c r="AD8" s="23"/>
      <c r="AE8" s="23"/>
      <c r="AF8" s="23"/>
      <c r="AG8" s="39" t="s">
        <v>229</v>
      </c>
    </row>
    <row r="9" spans="1:33" ht="166.5" customHeight="1" x14ac:dyDescent="0.35">
      <c r="A9" s="126"/>
      <c r="B9" s="123"/>
      <c r="C9" s="123"/>
      <c r="D9" s="129"/>
      <c r="E9" s="8" t="s">
        <v>37</v>
      </c>
      <c r="F9" s="12"/>
      <c r="G9" s="9" t="s">
        <v>150</v>
      </c>
      <c r="H9" s="10" t="s">
        <v>29</v>
      </c>
      <c r="I9" s="10" t="s">
        <v>29</v>
      </c>
      <c r="J9" s="13">
        <v>44562</v>
      </c>
      <c r="K9" s="15">
        <v>44926</v>
      </c>
      <c r="L9" s="12"/>
      <c r="M9" s="16" t="s">
        <v>28</v>
      </c>
      <c r="N9" s="40" t="s">
        <v>153</v>
      </c>
      <c r="O9" s="32"/>
      <c r="P9" s="28"/>
      <c r="Q9" s="26"/>
      <c r="R9" s="26"/>
      <c r="S9" s="26"/>
      <c r="T9" s="26"/>
      <c r="U9" s="28"/>
      <c r="V9" s="28"/>
      <c r="W9" s="28"/>
      <c r="X9" s="28"/>
      <c r="Y9" s="28"/>
      <c r="Z9" s="28"/>
      <c r="AA9" s="20"/>
      <c r="AB9" s="22"/>
      <c r="AC9" s="22"/>
      <c r="AD9" s="22"/>
      <c r="AE9" s="22"/>
      <c r="AF9" s="22"/>
      <c r="AG9" s="39" t="s">
        <v>230</v>
      </c>
    </row>
    <row r="10" spans="1:33" ht="61.5" customHeight="1" x14ac:dyDescent="0.35">
      <c r="A10" s="126"/>
      <c r="B10" s="120"/>
      <c r="C10" s="120"/>
      <c r="D10" s="117" t="s">
        <v>38</v>
      </c>
      <c r="E10" s="130" t="s">
        <v>36</v>
      </c>
      <c r="F10" s="12"/>
      <c r="G10" s="9" t="s">
        <v>94</v>
      </c>
      <c r="H10" s="10" t="s">
        <v>29</v>
      </c>
      <c r="I10" s="10" t="s">
        <v>29</v>
      </c>
      <c r="J10" s="13">
        <v>44650</v>
      </c>
      <c r="K10" s="15">
        <v>44926</v>
      </c>
      <c r="L10" s="12"/>
      <c r="M10" s="16" t="s">
        <v>28</v>
      </c>
      <c r="N10" s="114" t="s">
        <v>154</v>
      </c>
      <c r="O10" s="34"/>
      <c r="P10" s="1"/>
      <c r="Q10" s="26"/>
      <c r="R10" s="26"/>
      <c r="S10" s="26"/>
      <c r="T10" s="26"/>
      <c r="U10" s="28"/>
      <c r="V10" s="28"/>
      <c r="W10" s="28"/>
      <c r="X10" s="28"/>
      <c r="Y10" s="28"/>
      <c r="Z10" s="28"/>
      <c r="AA10" s="20"/>
      <c r="AB10" s="23"/>
      <c r="AC10" s="23"/>
      <c r="AD10" s="23"/>
      <c r="AE10" s="23"/>
      <c r="AF10" s="23"/>
      <c r="AG10" s="39"/>
    </row>
    <row r="11" spans="1:33" ht="100.5" customHeight="1" x14ac:dyDescent="0.35">
      <c r="A11" s="126"/>
      <c r="B11" s="121"/>
      <c r="C11" s="121"/>
      <c r="D11" s="118"/>
      <c r="E11" s="130"/>
      <c r="F11" s="12"/>
      <c r="G11" s="9" t="s">
        <v>95</v>
      </c>
      <c r="H11" s="10" t="s">
        <v>29</v>
      </c>
      <c r="I11" s="10" t="s">
        <v>29</v>
      </c>
      <c r="J11" s="13">
        <v>44650</v>
      </c>
      <c r="K11" s="15">
        <v>44926</v>
      </c>
      <c r="L11" s="12"/>
      <c r="M11" s="16" t="s">
        <v>28</v>
      </c>
      <c r="N11" s="115"/>
      <c r="O11" s="34"/>
      <c r="P11" s="1"/>
      <c r="Q11" s="26"/>
      <c r="R11" s="26"/>
      <c r="S11" s="26"/>
      <c r="T11" s="26"/>
      <c r="U11" s="28"/>
      <c r="V11" s="28"/>
      <c r="W11" s="28"/>
      <c r="X11" s="28"/>
      <c r="Y11" s="28"/>
      <c r="Z11" s="28"/>
      <c r="AA11" s="20"/>
      <c r="AB11" s="23"/>
      <c r="AC11" s="23"/>
      <c r="AD11" s="23"/>
      <c r="AE11" s="23"/>
      <c r="AF11" s="23"/>
      <c r="AG11" s="39"/>
    </row>
    <row r="12" spans="1:33" ht="88.5" customHeight="1" thickBot="1" x14ac:dyDescent="0.4">
      <c r="A12" s="127"/>
      <c r="B12" s="122"/>
      <c r="C12" s="122"/>
      <c r="D12" s="119"/>
      <c r="E12" s="131"/>
      <c r="F12" s="41"/>
      <c r="G12" s="42" t="s">
        <v>96</v>
      </c>
      <c r="H12" s="43" t="s">
        <v>29</v>
      </c>
      <c r="I12" s="43" t="s">
        <v>29</v>
      </c>
      <c r="J12" s="44">
        <v>44701</v>
      </c>
      <c r="K12" s="45">
        <v>44926</v>
      </c>
      <c r="L12" s="41"/>
      <c r="M12" s="46" t="s">
        <v>28</v>
      </c>
      <c r="N12" s="116"/>
      <c r="O12" s="34"/>
      <c r="P12" s="1"/>
      <c r="Q12" s="6"/>
      <c r="R12" s="6"/>
      <c r="S12" s="26"/>
      <c r="T12" s="26"/>
      <c r="U12" s="28"/>
      <c r="V12" s="28"/>
      <c r="W12" s="26"/>
      <c r="X12" s="28"/>
      <c r="Y12" s="28"/>
      <c r="Z12" s="28"/>
      <c r="AA12" s="20"/>
      <c r="AB12" s="24"/>
      <c r="AC12" s="24"/>
      <c r="AD12" s="24"/>
      <c r="AE12" s="24"/>
      <c r="AF12" s="24"/>
      <c r="AG12" s="39"/>
    </row>
  </sheetData>
  <mergeCells count="13">
    <mergeCell ref="A1:N3"/>
    <mergeCell ref="N10:N12"/>
    <mergeCell ref="D10:D12"/>
    <mergeCell ref="B10:B12"/>
    <mergeCell ref="C10:C12"/>
    <mergeCell ref="B7:B9"/>
    <mergeCell ref="C7:C9"/>
    <mergeCell ref="B5:B6"/>
    <mergeCell ref="A5:A12"/>
    <mergeCell ref="D5:D6"/>
    <mergeCell ref="C5:C6"/>
    <mergeCell ref="E10:E12"/>
    <mergeCell ref="D7:D9"/>
  </mergeCells>
  <conditionalFormatting sqref="Q9:T12 Q7:Z8">
    <cfRule type="dataBar" priority="22">
      <dataBar>
        <cfvo type="min"/>
        <cfvo type="max"/>
        <color rgb="FF63C384"/>
      </dataBar>
      <extLst>
        <ext xmlns:x14="http://schemas.microsoft.com/office/spreadsheetml/2009/9/main" uri="{B025F937-C7B1-47D3-B67F-A62EFF666E3E}">
          <x14:id>{31140558-4595-455F-8473-AC3A56B3CFD4}</x14:id>
        </ext>
      </extLst>
    </cfRule>
  </conditionalFormatting>
  <conditionalFormatting sqref="Q9:T12 Q7:Z8">
    <cfRule type="colorScale" priority="25">
      <colorScale>
        <cfvo type="min"/>
        <cfvo type="percentile" val="50"/>
        <cfvo type="max"/>
        <color rgb="FF63BE7B"/>
        <color rgb="FFFFEB84"/>
        <color rgb="FFF8696B"/>
      </colorScale>
    </cfRule>
  </conditionalFormatting>
  <conditionalFormatting sqref="Q9:T12 Q7:Z8">
    <cfRule type="colorScale" priority="28">
      <colorScale>
        <cfvo type="min"/>
        <cfvo type="percentile" val="50"/>
        <cfvo type="max"/>
        <color rgb="FFF8696B"/>
        <color rgb="FFFCFCFF"/>
        <color rgb="FF63BE7B"/>
      </colorScale>
    </cfRule>
  </conditionalFormatting>
  <conditionalFormatting sqref="W12">
    <cfRule type="dataBar" priority="7">
      <dataBar>
        <cfvo type="min"/>
        <cfvo type="max"/>
        <color rgb="FF63C384"/>
      </dataBar>
      <extLst>
        <ext xmlns:x14="http://schemas.microsoft.com/office/spreadsheetml/2009/9/main" uri="{B025F937-C7B1-47D3-B67F-A62EFF666E3E}">
          <x14:id>{6FAF1107-03F4-4012-BC99-1DDC38800F84}</x14:id>
        </ext>
      </extLst>
    </cfRule>
  </conditionalFormatting>
  <conditionalFormatting sqref="W12">
    <cfRule type="colorScale" priority="8">
      <colorScale>
        <cfvo type="min"/>
        <cfvo type="percentile" val="50"/>
        <cfvo type="max"/>
        <color rgb="FF63BE7B"/>
        <color rgb="FFFFEB84"/>
        <color rgb="FFF8696B"/>
      </colorScale>
    </cfRule>
  </conditionalFormatting>
  <conditionalFormatting sqref="W12">
    <cfRule type="colorScale" priority="9">
      <colorScale>
        <cfvo type="min"/>
        <cfvo type="percentile" val="50"/>
        <cfvo type="max"/>
        <color rgb="FFF8696B"/>
        <color rgb="FFFCFCFF"/>
        <color rgb="FF63BE7B"/>
      </colorScale>
    </cfRule>
  </conditionalFormatting>
  <conditionalFormatting sqref="O5:Z5">
    <cfRule type="colorScale" priority="5">
      <colorScale>
        <cfvo type="min"/>
        <cfvo type="percentile" val="50"/>
        <cfvo type="max"/>
        <color rgb="FFF8696B"/>
        <color rgb="FFFFEB84"/>
        <color rgb="FF63BE7B"/>
      </colorScale>
    </cfRule>
    <cfRule type="colorScale" priority="6">
      <colorScale>
        <cfvo type="min"/>
        <cfvo type="max"/>
        <color rgb="FFFFEF9C"/>
        <color rgb="FF63BE7B"/>
      </colorScale>
    </cfRule>
  </conditionalFormatting>
  <conditionalFormatting sqref="O12:Z12">
    <cfRule type="colorScale" priority="3">
      <colorScale>
        <cfvo type="min"/>
        <cfvo type="max"/>
        <color rgb="FFFCFCFF"/>
        <color rgb="FF63BE7B"/>
      </colorScale>
    </cfRule>
  </conditionalFormatting>
  <conditionalFormatting sqref="Q5:R5">
    <cfRule type="dataBar" priority="40">
      <dataBar>
        <cfvo type="min"/>
        <cfvo type="max"/>
        <color rgb="FF63C384"/>
      </dataBar>
      <extLst>
        <ext xmlns:x14="http://schemas.microsoft.com/office/spreadsheetml/2009/9/main" uri="{B025F937-C7B1-47D3-B67F-A62EFF666E3E}">
          <x14:id>{750A142F-6869-4BE0-9495-12B488DBCFEC}</x14:id>
        </ext>
      </extLst>
    </cfRule>
  </conditionalFormatting>
  <conditionalFormatting sqref="Q5:R5">
    <cfRule type="colorScale" priority="41">
      <colorScale>
        <cfvo type="min"/>
        <cfvo type="percentile" val="50"/>
        <cfvo type="max"/>
        <color rgb="FF63BE7B"/>
        <color rgb="FFFFEB84"/>
        <color rgb="FFF8696B"/>
      </colorScale>
    </cfRule>
  </conditionalFormatting>
  <conditionalFormatting sqref="Q5:R5">
    <cfRule type="colorScale" priority="42">
      <colorScale>
        <cfvo type="min"/>
        <cfvo type="percentile" val="50"/>
        <cfvo type="max"/>
        <color rgb="FFF8696B"/>
        <color rgb="FFFCFCFF"/>
        <color rgb="FF63BE7B"/>
      </colorScale>
    </cfRule>
  </conditionalFormatting>
  <pageMargins left="0.19685039370078741" right="0.11811023622047245" top="0.74803149606299213" bottom="0.74803149606299213" header="0.31496062992125984" footer="0.31496062992125984"/>
  <pageSetup paperSize="5" scale="50" orientation="landscape" r:id="rId1"/>
  <drawing r:id="rId2"/>
  <extLst>
    <ext xmlns:x14="http://schemas.microsoft.com/office/spreadsheetml/2009/9/main" uri="{78C0D931-6437-407d-A8EE-F0AAD7539E65}">
      <x14:conditionalFormattings>
        <x14:conditionalFormatting xmlns:xm="http://schemas.microsoft.com/office/excel/2006/main">
          <x14:cfRule type="dataBar" id="{31140558-4595-455F-8473-AC3A56B3CFD4}">
            <x14:dataBar minLength="0" maxLength="100" gradient="0">
              <x14:cfvo type="autoMin"/>
              <x14:cfvo type="autoMax"/>
              <x14:negativeFillColor rgb="FFFF0000"/>
              <x14:axisColor rgb="FF000000"/>
            </x14:dataBar>
          </x14:cfRule>
          <xm:sqref>Q9:T12 Q7:Z8</xm:sqref>
        </x14:conditionalFormatting>
        <x14:conditionalFormatting xmlns:xm="http://schemas.microsoft.com/office/excel/2006/main">
          <x14:cfRule type="dataBar" id="{6FAF1107-03F4-4012-BC99-1DDC38800F84}">
            <x14:dataBar minLength="0" maxLength="100" gradient="0">
              <x14:cfvo type="autoMin"/>
              <x14:cfvo type="autoMax"/>
              <x14:negativeFillColor rgb="FFFF0000"/>
              <x14:axisColor rgb="FF000000"/>
            </x14:dataBar>
          </x14:cfRule>
          <xm:sqref>W12</xm:sqref>
        </x14:conditionalFormatting>
        <x14:conditionalFormatting xmlns:xm="http://schemas.microsoft.com/office/excel/2006/main">
          <x14:cfRule type="dataBar" id="{750A142F-6869-4BE0-9495-12B488DBCFEC}">
            <x14:dataBar minLength="0" maxLength="100" gradient="0">
              <x14:cfvo type="autoMin"/>
              <x14:cfvo type="autoMax"/>
              <x14:negativeFillColor rgb="FFFF0000"/>
              <x14:axisColor rgb="FF000000"/>
            </x14:dataBar>
          </x14:cfRule>
          <xm:sqref>Q5:R5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B3363-721A-4D7C-8DD3-843A32DEA040}">
  <sheetPr>
    <pageSetUpPr fitToPage="1"/>
  </sheetPr>
  <dimension ref="A1:V37"/>
  <sheetViews>
    <sheetView topLeftCell="L14" zoomScale="70" zoomScaleNormal="70" zoomScaleSheetLayoutView="50" workbookViewId="0">
      <pane ySplit="1" topLeftCell="A15" activePane="bottomLeft" state="frozen"/>
      <selection activeCell="K14" sqref="K14"/>
      <selection pane="bottomLeft" activeCell="R35" sqref="R35"/>
    </sheetView>
  </sheetViews>
  <sheetFormatPr baseColWidth="10" defaultColWidth="9.140625" defaultRowHeight="15" x14ac:dyDescent="0.25"/>
  <cols>
    <col min="1" max="2" width="19.85546875" style="49" customWidth="1"/>
    <col min="3" max="3" width="28" style="49" hidden="1" customWidth="1"/>
    <col min="4" max="6" width="19.85546875" style="49" hidden="1" customWidth="1"/>
    <col min="7" max="7" width="22.28515625" style="49" customWidth="1"/>
    <col min="8" max="8" width="33.140625" style="49" customWidth="1"/>
    <col min="9" max="9" width="21.28515625" style="49" hidden="1" customWidth="1"/>
    <col min="10" max="10" width="21.140625" style="49" bestFit="1" customWidth="1"/>
    <col min="11" max="11" width="30" style="49" customWidth="1"/>
    <col min="12" max="12" width="35.140625" style="49" customWidth="1"/>
    <col min="13" max="13" width="15.7109375" style="49" customWidth="1"/>
    <col min="14" max="14" width="16.85546875" style="49" bestFit="1" customWidth="1"/>
    <col min="15" max="15" width="18.42578125" style="49" hidden="1" customWidth="1"/>
    <col min="16" max="16" width="21.7109375" style="49" hidden="1" customWidth="1"/>
    <col min="17" max="17" width="17.5703125" style="49" hidden="1" customWidth="1"/>
    <col min="18" max="18" width="17.5703125" style="49" customWidth="1"/>
    <col min="19" max="19" width="36" style="49" customWidth="1"/>
    <col min="20" max="20" width="46.5703125" style="49" customWidth="1"/>
    <col min="21" max="22" width="38.42578125" style="49" customWidth="1"/>
    <col min="23" max="16384" width="9.140625" style="49"/>
  </cols>
  <sheetData>
    <row r="1" spans="1:22" s="47" customFormat="1" ht="15.75" customHeight="1" x14ac:dyDescent="0.25">
      <c r="A1" s="138"/>
      <c r="B1" s="141" t="s">
        <v>40</v>
      </c>
      <c r="C1" s="141"/>
      <c r="D1" s="141"/>
      <c r="E1" s="141"/>
      <c r="F1" s="141"/>
      <c r="G1" s="141"/>
      <c r="H1" s="141"/>
      <c r="I1" s="141"/>
      <c r="J1" s="141"/>
      <c r="K1" s="141"/>
      <c r="L1" s="141"/>
      <c r="M1" s="141"/>
      <c r="N1" s="141"/>
      <c r="O1" s="142"/>
      <c r="P1" s="145" t="s">
        <v>107</v>
      </c>
      <c r="Q1" s="146"/>
      <c r="R1" s="85"/>
      <c r="S1" s="47" t="s">
        <v>41</v>
      </c>
    </row>
    <row r="2" spans="1:22" s="47" customFormat="1" ht="15" customHeight="1" x14ac:dyDescent="0.25">
      <c r="A2" s="139"/>
      <c r="B2" s="143"/>
      <c r="C2" s="143"/>
      <c r="D2" s="143"/>
      <c r="E2" s="143"/>
      <c r="F2" s="143"/>
      <c r="G2" s="143"/>
      <c r="H2" s="143"/>
      <c r="I2" s="143"/>
      <c r="J2" s="143"/>
      <c r="K2" s="143"/>
      <c r="L2" s="143"/>
      <c r="M2" s="143"/>
      <c r="N2" s="143"/>
      <c r="O2" s="144"/>
      <c r="P2" s="147"/>
      <c r="Q2" s="148"/>
      <c r="R2" s="85"/>
      <c r="S2" s="47" t="s">
        <v>108</v>
      </c>
    </row>
    <row r="3" spans="1:22" s="47" customFormat="1" ht="15" customHeight="1" x14ac:dyDescent="0.25">
      <c r="A3" s="139"/>
      <c r="B3" s="143" t="s">
        <v>42</v>
      </c>
      <c r="C3" s="143"/>
      <c r="D3" s="143"/>
      <c r="E3" s="143"/>
      <c r="F3" s="143"/>
      <c r="G3" s="143"/>
      <c r="H3" s="143"/>
      <c r="I3" s="143"/>
      <c r="J3" s="143"/>
      <c r="K3" s="143"/>
      <c r="L3" s="143"/>
      <c r="M3" s="143"/>
      <c r="N3" s="143"/>
      <c r="O3" s="144"/>
      <c r="P3" s="147"/>
      <c r="Q3" s="148"/>
      <c r="R3" s="85"/>
    </row>
    <row r="4" spans="1:22" s="47" customFormat="1" ht="15" customHeight="1" x14ac:dyDescent="0.25">
      <c r="A4" s="139"/>
      <c r="B4" s="143"/>
      <c r="C4" s="143"/>
      <c r="D4" s="143"/>
      <c r="E4" s="143"/>
      <c r="F4" s="143"/>
      <c r="G4" s="143"/>
      <c r="H4" s="143"/>
      <c r="I4" s="143"/>
      <c r="J4" s="143"/>
      <c r="K4" s="143"/>
      <c r="L4" s="143"/>
      <c r="M4" s="143"/>
      <c r="N4" s="143"/>
      <c r="O4" s="144"/>
      <c r="P4" s="147"/>
      <c r="Q4" s="148"/>
      <c r="R4" s="85"/>
    </row>
    <row r="5" spans="1:22" s="47" customFormat="1" ht="15" customHeight="1" x14ac:dyDescent="0.25">
      <c r="A5" s="139"/>
      <c r="B5" s="143" t="s">
        <v>109</v>
      </c>
      <c r="C5" s="143"/>
      <c r="D5" s="143"/>
      <c r="E5" s="143"/>
      <c r="F5" s="143"/>
      <c r="G5" s="143"/>
      <c r="H5" s="143"/>
      <c r="I5" s="143"/>
      <c r="J5" s="143"/>
      <c r="K5" s="143"/>
      <c r="L5" s="143"/>
      <c r="M5" s="143"/>
      <c r="N5" s="143"/>
      <c r="O5" s="144"/>
      <c r="P5" s="147"/>
      <c r="Q5" s="148"/>
      <c r="R5" s="85"/>
    </row>
    <row r="6" spans="1:22" s="47" customFormat="1" ht="15.75" customHeight="1" thickBot="1" x14ac:dyDescent="0.3">
      <c r="A6" s="140"/>
      <c r="B6" s="151"/>
      <c r="C6" s="151"/>
      <c r="D6" s="151"/>
      <c r="E6" s="151"/>
      <c r="F6" s="151"/>
      <c r="G6" s="151"/>
      <c r="H6" s="151"/>
      <c r="I6" s="151"/>
      <c r="J6" s="151"/>
      <c r="K6" s="151"/>
      <c r="L6" s="151"/>
      <c r="M6" s="151"/>
      <c r="N6" s="151"/>
      <c r="O6" s="152"/>
      <c r="P6" s="149"/>
      <c r="Q6" s="150"/>
      <c r="R6" s="85"/>
    </row>
    <row r="7" spans="1:22" s="48" customFormat="1" ht="27" customHeight="1" x14ac:dyDescent="0.25">
      <c r="A7" s="133" t="s">
        <v>43</v>
      </c>
      <c r="B7" s="134"/>
      <c r="C7" s="134"/>
      <c r="D7" s="135">
        <v>44545</v>
      </c>
      <c r="E7" s="136"/>
      <c r="F7" s="136"/>
      <c r="G7" s="136"/>
      <c r="H7" s="136"/>
      <c r="I7" s="136"/>
      <c r="J7" s="136"/>
      <c r="K7" s="136"/>
      <c r="L7" s="136"/>
      <c r="M7" s="136"/>
      <c r="N7" s="136"/>
      <c r="O7" s="136"/>
      <c r="P7" s="136"/>
      <c r="Q7" s="137"/>
      <c r="R7" s="86"/>
    </row>
    <row r="8" spans="1:22" ht="27" customHeight="1" x14ac:dyDescent="0.25">
      <c r="A8" s="153" t="s">
        <v>44</v>
      </c>
      <c r="B8" s="154"/>
      <c r="C8" s="155"/>
      <c r="D8" s="156" t="s">
        <v>45</v>
      </c>
      <c r="E8" s="157"/>
      <c r="F8" s="157"/>
      <c r="G8" s="157"/>
      <c r="H8" s="157"/>
      <c r="I8" s="157"/>
      <c r="J8" s="157"/>
      <c r="K8" s="157"/>
      <c r="L8" s="157"/>
      <c r="M8" s="157"/>
      <c r="N8" s="157"/>
      <c r="O8" s="157"/>
      <c r="P8" s="157"/>
      <c r="Q8" s="158"/>
      <c r="R8" s="86"/>
    </row>
    <row r="9" spans="1:22" s="47" customFormat="1" ht="3.6" customHeight="1" x14ac:dyDescent="0.25">
      <c r="A9" s="50"/>
      <c r="B9" s="51"/>
      <c r="C9" s="51"/>
      <c r="D9" s="51"/>
      <c r="E9" s="51"/>
      <c r="F9" s="51"/>
      <c r="G9" s="51"/>
      <c r="H9" s="51"/>
      <c r="I9" s="51"/>
      <c r="J9" s="51"/>
      <c r="K9" s="51"/>
      <c r="L9" s="51"/>
      <c r="M9" s="51"/>
      <c r="N9" s="52"/>
      <c r="O9" s="52"/>
      <c r="P9" s="52"/>
      <c r="Q9" s="52"/>
      <c r="R9" s="87"/>
    </row>
    <row r="10" spans="1:22" s="47" customFormat="1" ht="18.600000000000001" customHeight="1" x14ac:dyDescent="0.25">
      <c r="A10" s="159" t="s">
        <v>110</v>
      </c>
      <c r="B10" s="160"/>
      <c r="C10" s="161"/>
      <c r="D10" s="165">
        <v>44545</v>
      </c>
      <c r="E10" s="166"/>
      <c r="F10" s="166"/>
      <c r="G10" s="167"/>
      <c r="H10" s="171" t="s">
        <v>111</v>
      </c>
      <c r="I10" s="172"/>
      <c r="J10" s="175" t="s">
        <v>112</v>
      </c>
      <c r="K10" s="176"/>
      <c r="L10" s="177" t="s">
        <v>113</v>
      </c>
      <c r="M10" s="178"/>
      <c r="N10" s="179"/>
      <c r="O10" s="177" t="s">
        <v>46</v>
      </c>
      <c r="P10" s="178"/>
      <c r="Q10" s="178"/>
      <c r="R10" s="88"/>
    </row>
    <row r="11" spans="1:22" s="47" customFormat="1" ht="18.600000000000001" customHeight="1" x14ac:dyDescent="0.25">
      <c r="A11" s="162"/>
      <c r="B11" s="163"/>
      <c r="C11" s="164"/>
      <c r="D11" s="168"/>
      <c r="E11" s="169"/>
      <c r="F11" s="169"/>
      <c r="G11" s="170"/>
      <c r="H11" s="173"/>
      <c r="I11" s="174"/>
      <c r="J11" s="180"/>
      <c r="K11" s="181"/>
      <c r="L11" s="182"/>
      <c r="M11" s="182"/>
      <c r="N11" s="182"/>
      <c r="O11" s="182"/>
      <c r="P11" s="182"/>
      <c r="Q11" s="182"/>
      <c r="R11" s="87"/>
    </row>
    <row r="12" spans="1:22" s="47" customFormat="1" ht="3.6" customHeight="1" x14ac:dyDescent="0.25">
      <c r="A12" s="50"/>
      <c r="B12" s="51"/>
      <c r="C12" s="51"/>
      <c r="D12" s="51"/>
      <c r="E12" s="51"/>
      <c r="F12" s="51"/>
      <c r="G12" s="51"/>
      <c r="H12" s="51"/>
      <c r="I12" s="51"/>
      <c r="J12" s="51"/>
      <c r="K12" s="51"/>
      <c r="L12" s="51"/>
      <c r="M12" s="51"/>
      <c r="N12" s="53"/>
      <c r="O12" s="53"/>
      <c r="P12" s="53"/>
      <c r="Q12" s="53"/>
      <c r="R12" s="87"/>
    </row>
    <row r="13" spans="1:22" s="55" customFormat="1" ht="40.5" customHeight="1" x14ac:dyDescent="0.25">
      <c r="A13" s="190" t="s">
        <v>114</v>
      </c>
      <c r="B13" s="190"/>
      <c r="C13" s="54" t="s">
        <v>115</v>
      </c>
      <c r="D13" s="190" t="s">
        <v>116</v>
      </c>
      <c r="E13" s="190"/>
      <c r="F13" s="190"/>
      <c r="G13" s="190" t="s">
        <v>117</v>
      </c>
      <c r="H13" s="190"/>
      <c r="I13" s="183" t="s">
        <v>118</v>
      </c>
      <c r="J13" s="184"/>
      <c r="K13" s="185"/>
      <c r="L13" s="183" t="s">
        <v>119</v>
      </c>
      <c r="M13" s="184"/>
      <c r="N13" s="185"/>
      <c r="O13" s="183" t="s">
        <v>120</v>
      </c>
      <c r="P13" s="184"/>
      <c r="Q13" s="185"/>
      <c r="R13" s="89"/>
    </row>
    <row r="14" spans="1:22" s="48" customFormat="1" ht="66" customHeight="1" x14ac:dyDescent="0.25">
      <c r="A14" s="56" t="s">
        <v>121</v>
      </c>
      <c r="B14" s="56" t="s">
        <v>122</v>
      </c>
      <c r="C14" s="56" t="s">
        <v>123</v>
      </c>
      <c r="D14" s="56" t="s">
        <v>124</v>
      </c>
      <c r="E14" s="56" t="s">
        <v>125</v>
      </c>
      <c r="F14" s="56" t="s">
        <v>126</v>
      </c>
      <c r="G14" s="56" t="s">
        <v>47</v>
      </c>
      <c r="H14" s="56" t="s">
        <v>48</v>
      </c>
      <c r="I14" s="56" t="s">
        <v>127</v>
      </c>
      <c r="J14" s="56" t="s">
        <v>128</v>
      </c>
      <c r="K14" s="56" t="s">
        <v>49</v>
      </c>
      <c r="L14" s="56" t="s">
        <v>129</v>
      </c>
      <c r="M14" s="56" t="s">
        <v>130</v>
      </c>
      <c r="N14" s="56" t="s">
        <v>131</v>
      </c>
      <c r="O14" s="56" t="s">
        <v>132</v>
      </c>
      <c r="P14" s="56" t="s">
        <v>133</v>
      </c>
      <c r="Q14" s="56" t="s">
        <v>134</v>
      </c>
      <c r="R14" s="56" t="s">
        <v>8</v>
      </c>
      <c r="S14" s="73" t="s">
        <v>188</v>
      </c>
      <c r="T14" s="73" t="s">
        <v>191</v>
      </c>
      <c r="U14" s="90" t="s">
        <v>201</v>
      </c>
      <c r="V14" s="91" t="s">
        <v>204</v>
      </c>
    </row>
    <row r="15" spans="1:22" s="48" customFormat="1" ht="105" x14ac:dyDescent="0.25">
      <c r="A15" s="193" t="s">
        <v>135</v>
      </c>
      <c r="B15" s="194" t="s">
        <v>51</v>
      </c>
      <c r="C15" s="93"/>
      <c r="D15" s="93"/>
      <c r="E15" s="94"/>
      <c r="F15" s="93"/>
      <c r="G15" s="93" t="s">
        <v>136</v>
      </c>
      <c r="H15" s="95" t="s">
        <v>142</v>
      </c>
      <c r="I15" s="195" t="s">
        <v>137</v>
      </c>
      <c r="J15" s="196" t="s">
        <v>50</v>
      </c>
      <c r="K15" s="96" t="s">
        <v>75</v>
      </c>
      <c r="L15" s="96" t="s">
        <v>76</v>
      </c>
      <c r="M15" s="97">
        <v>44562</v>
      </c>
      <c r="N15" s="98">
        <v>44742</v>
      </c>
      <c r="O15" s="93" t="s">
        <v>143</v>
      </c>
      <c r="P15" s="186">
        <v>510000000</v>
      </c>
      <c r="Q15" s="93" t="s">
        <v>144</v>
      </c>
      <c r="R15" s="93">
        <v>1</v>
      </c>
      <c r="S15" s="99" t="s">
        <v>189</v>
      </c>
      <c r="T15" s="99" t="s">
        <v>198</v>
      </c>
      <c r="U15" s="99" t="s">
        <v>202</v>
      </c>
      <c r="V15" s="100">
        <v>1</v>
      </c>
    </row>
    <row r="16" spans="1:22" ht="85.5" x14ac:dyDescent="0.25">
      <c r="A16" s="193"/>
      <c r="B16" s="194"/>
      <c r="C16" s="93"/>
      <c r="D16" s="95"/>
      <c r="E16" s="94"/>
      <c r="F16" s="95"/>
      <c r="G16" s="93" t="s">
        <v>136</v>
      </c>
      <c r="H16" s="95" t="s">
        <v>142</v>
      </c>
      <c r="I16" s="195"/>
      <c r="J16" s="196"/>
      <c r="K16" s="96" t="s">
        <v>81</v>
      </c>
      <c r="L16" s="96" t="s">
        <v>80</v>
      </c>
      <c r="M16" s="97">
        <v>44621</v>
      </c>
      <c r="N16" s="98">
        <v>44742</v>
      </c>
      <c r="O16" s="93" t="s">
        <v>143</v>
      </c>
      <c r="P16" s="186"/>
      <c r="Q16" s="93" t="s">
        <v>144</v>
      </c>
      <c r="R16" s="93">
        <v>1</v>
      </c>
      <c r="S16" s="99"/>
      <c r="T16" s="99"/>
      <c r="U16" s="99" t="s">
        <v>227</v>
      </c>
      <c r="V16" s="100">
        <v>0.25</v>
      </c>
    </row>
    <row r="17" spans="1:22" ht="128.25" x14ac:dyDescent="0.25">
      <c r="A17" s="193"/>
      <c r="B17" s="194"/>
      <c r="C17" s="93"/>
      <c r="D17" s="95"/>
      <c r="E17" s="101"/>
      <c r="F17" s="95"/>
      <c r="G17" s="93" t="s">
        <v>136</v>
      </c>
      <c r="H17" s="95" t="s">
        <v>142</v>
      </c>
      <c r="I17" s="195"/>
      <c r="J17" s="196"/>
      <c r="K17" s="102" t="s">
        <v>52</v>
      </c>
      <c r="L17" s="102" t="s">
        <v>79</v>
      </c>
      <c r="M17" s="97">
        <v>44562</v>
      </c>
      <c r="N17" s="97">
        <v>44926</v>
      </c>
      <c r="O17" s="93" t="s">
        <v>143</v>
      </c>
      <c r="P17" s="186"/>
      <c r="Q17" s="93" t="s">
        <v>144</v>
      </c>
      <c r="R17" s="93">
        <v>12</v>
      </c>
      <c r="S17" s="99"/>
      <c r="T17" s="99" t="s">
        <v>212</v>
      </c>
      <c r="U17" s="99" t="s">
        <v>213</v>
      </c>
      <c r="V17" s="103">
        <v>0.41666666666666669</v>
      </c>
    </row>
    <row r="18" spans="1:22" ht="180" x14ac:dyDescent="0.25">
      <c r="A18" s="193"/>
      <c r="B18" s="194"/>
      <c r="C18" s="93"/>
      <c r="D18" s="95"/>
      <c r="E18" s="101"/>
      <c r="F18" s="95"/>
      <c r="G18" s="93" t="s">
        <v>136</v>
      </c>
      <c r="H18" s="95" t="s">
        <v>142</v>
      </c>
      <c r="I18" s="195"/>
      <c r="J18" s="196"/>
      <c r="K18" s="102" t="s">
        <v>52</v>
      </c>
      <c r="L18" s="102" t="s">
        <v>97</v>
      </c>
      <c r="M18" s="97">
        <v>44562</v>
      </c>
      <c r="N18" s="97">
        <v>44926</v>
      </c>
      <c r="O18" s="93" t="s">
        <v>143</v>
      </c>
      <c r="P18" s="186"/>
      <c r="Q18" s="93" t="s">
        <v>144</v>
      </c>
      <c r="R18" s="93">
        <v>1</v>
      </c>
      <c r="S18" s="99" t="s">
        <v>190</v>
      </c>
      <c r="T18" s="99" t="s">
        <v>216</v>
      </c>
      <c r="U18" s="99" t="s">
        <v>203</v>
      </c>
      <c r="V18" s="100">
        <v>0.25</v>
      </c>
    </row>
    <row r="19" spans="1:22" ht="120" x14ac:dyDescent="0.25">
      <c r="A19" s="193"/>
      <c r="B19" s="194"/>
      <c r="C19" s="93"/>
      <c r="D19" s="95"/>
      <c r="E19" s="104"/>
      <c r="F19" s="95"/>
      <c r="G19" s="93" t="s">
        <v>136</v>
      </c>
      <c r="H19" s="95" t="s">
        <v>142</v>
      </c>
      <c r="I19" s="195"/>
      <c r="J19" s="196"/>
      <c r="K19" s="102" t="s">
        <v>52</v>
      </c>
      <c r="L19" s="102" t="s">
        <v>53</v>
      </c>
      <c r="M19" s="97">
        <v>44562</v>
      </c>
      <c r="N19" s="97">
        <v>44926</v>
      </c>
      <c r="O19" s="93"/>
      <c r="P19" s="186"/>
      <c r="Q19" s="93" t="s">
        <v>145</v>
      </c>
      <c r="R19" s="93">
        <v>12</v>
      </c>
      <c r="S19" s="99" t="s">
        <v>192</v>
      </c>
      <c r="T19" s="99" t="s">
        <v>205</v>
      </c>
      <c r="U19" s="99" t="s">
        <v>208</v>
      </c>
      <c r="V19" s="103">
        <v>0.33333333333333298</v>
      </c>
    </row>
    <row r="20" spans="1:22" ht="132.75" customHeight="1" x14ac:dyDescent="0.25">
      <c r="A20" s="193"/>
      <c r="B20" s="194"/>
      <c r="C20" s="93"/>
      <c r="D20" s="95"/>
      <c r="E20" s="101"/>
      <c r="F20" s="95"/>
      <c r="G20" s="93" t="s">
        <v>136</v>
      </c>
      <c r="H20" s="95" t="s">
        <v>142</v>
      </c>
      <c r="I20" s="195"/>
      <c r="J20" s="196"/>
      <c r="K20" s="102" t="s">
        <v>52</v>
      </c>
      <c r="L20" s="102" t="s">
        <v>84</v>
      </c>
      <c r="M20" s="97">
        <v>44562</v>
      </c>
      <c r="N20" s="97">
        <v>44926</v>
      </c>
      <c r="O20" s="93" t="s">
        <v>143</v>
      </c>
      <c r="P20" s="186"/>
      <c r="Q20" s="93" t="s">
        <v>145</v>
      </c>
      <c r="R20" s="93">
        <v>6</v>
      </c>
      <c r="S20" s="99" t="s">
        <v>209</v>
      </c>
      <c r="T20" s="99" t="s">
        <v>210</v>
      </c>
      <c r="U20" s="99" t="s">
        <v>231</v>
      </c>
      <c r="V20" s="103">
        <v>1.17</v>
      </c>
    </row>
    <row r="21" spans="1:22" ht="133.5" customHeight="1" x14ac:dyDescent="0.25">
      <c r="A21" s="193"/>
      <c r="B21" s="194"/>
      <c r="C21" s="93"/>
      <c r="D21" s="95"/>
      <c r="E21" s="101"/>
      <c r="F21" s="95"/>
      <c r="G21" s="93" t="s">
        <v>136</v>
      </c>
      <c r="H21" s="95" t="s">
        <v>142</v>
      </c>
      <c r="I21" s="195"/>
      <c r="J21" s="196"/>
      <c r="K21" s="102" t="s">
        <v>54</v>
      </c>
      <c r="L21" s="102" t="s">
        <v>55</v>
      </c>
      <c r="M21" s="97">
        <v>44562</v>
      </c>
      <c r="N21" s="97">
        <v>44926</v>
      </c>
      <c r="O21" s="93" t="s">
        <v>143</v>
      </c>
      <c r="P21" s="186"/>
      <c r="Q21" s="93" t="s">
        <v>144</v>
      </c>
      <c r="R21" s="93">
        <v>6</v>
      </c>
      <c r="S21" s="99" t="s">
        <v>193</v>
      </c>
      <c r="T21" s="99" t="s">
        <v>194</v>
      </c>
      <c r="U21" s="105" t="s">
        <v>206</v>
      </c>
      <c r="V21" s="103">
        <v>0.66666666666666663</v>
      </c>
    </row>
    <row r="22" spans="1:22" ht="134.25" customHeight="1" x14ac:dyDescent="0.25">
      <c r="A22" s="193"/>
      <c r="B22" s="194"/>
      <c r="C22" s="93"/>
      <c r="D22" s="95"/>
      <c r="E22" s="101"/>
      <c r="F22" s="95"/>
      <c r="G22" s="93" t="s">
        <v>136</v>
      </c>
      <c r="H22" s="95" t="s">
        <v>142</v>
      </c>
      <c r="I22" s="195"/>
      <c r="J22" s="196"/>
      <c r="K22" s="102" t="s">
        <v>56</v>
      </c>
      <c r="L22" s="102" t="s">
        <v>77</v>
      </c>
      <c r="M22" s="97">
        <v>44562</v>
      </c>
      <c r="N22" s="97">
        <v>44926</v>
      </c>
      <c r="O22" s="93" t="s">
        <v>143</v>
      </c>
      <c r="P22" s="186"/>
      <c r="Q22" s="93" t="s">
        <v>145</v>
      </c>
      <c r="R22" s="93">
        <v>12</v>
      </c>
      <c r="S22" s="99" t="s">
        <v>197</v>
      </c>
      <c r="T22" s="99" t="s">
        <v>195</v>
      </c>
      <c r="U22" s="99" t="s">
        <v>217</v>
      </c>
      <c r="V22" s="103">
        <v>0.66666666666666663</v>
      </c>
    </row>
    <row r="23" spans="1:22" ht="97.5" customHeight="1" x14ac:dyDescent="0.25">
      <c r="A23" s="193"/>
      <c r="B23" s="194"/>
      <c r="C23" s="93"/>
      <c r="D23" s="95"/>
      <c r="E23" s="108"/>
      <c r="F23" s="95"/>
      <c r="G23" s="93" t="s">
        <v>136</v>
      </c>
      <c r="H23" s="95" t="s">
        <v>142</v>
      </c>
      <c r="I23" s="195"/>
      <c r="J23" s="196"/>
      <c r="K23" s="109" t="s">
        <v>57</v>
      </c>
      <c r="L23" s="109" t="s">
        <v>58</v>
      </c>
      <c r="M23" s="97">
        <v>44562</v>
      </c>
      <c r="N23" s="97">
        <v>44926</v>
      </c>
      <c r="O23" s="93" t="s">
        <v>143</v>
      </c>
      <c r="P23" s="186"/>
      <c r="Q23" s="93" t="s">
        <v>145</v>
      </c>
      <c r="R23" s="93">
        <v>1</v>
      </c>
      <c r="S23" s="99" t="s">
        <v>199</v>
      </c>
      <c r="T23" s="99" t="s">
        <v>199</v>
      </c>
      <c r="U23" s="99" t="s">
        <v>199</v>
      </c>
      <c r="V23" s="100"/>
    </row>
    <row r="24" spans="1:22" ht="114" x14ac:dyDescent="0.25">
      <c r="A24" s="193"/>
      <c r="B24" s="194"/>
      <c r="C24" s="93"/>
      <c r="D24" s="95"/>
      <c r="E24" s="106"/>
      <c r="F24" s="95"/>
      <c r="G24" s="93" t="s">
        <v>136</v>
      </c>
      <c r="H24" s="95" t="s">
        <v>142</v>
      </c>
      <c r="I24" s="195"/>
      <c r="J24" s="196"/>
      <c r="K24" s="102" t="s">
        <v>60</v>
      </c>
      <c r="L24" s="102" t="s">
        <v>78</v>
      </c>
      <c r="M24" s="97">
        <v>44562</v>
      </c>
      <c r="N24" s="97">
        <v>44926</v>
      </c>
      <c r="O24" s="93" t="s">
        <v>146</v>
      </c>
      <c r="P24" s="186"/>
      <c r="Q24" s="93" t="s">
        <v>145</v>
      </c>
      <c r="R24" s="107">
        <v>0.1</v>
      </c>
      <c r="S24" s="99" t="s">
        <v>196</v>
      </c>
      <c r="T24" s="99" t="s">
        <v>200</v>
      </c>
      <c r="U24" s="99" t="s">
        <v>207</v>
      </c>
      <c r="V24" s="103">
        <f>5.17/10</f>
        <v>0.51700000000000002</v>
      </c>
    </row>
    <row r="25" spans="1:22" ht="71.25" x14ac:dyDescent="0.25">
      <c r="A25" s="193"/>
      <c r="B25" s="194"/>
      <c r="C25" s="93"/>
      <c r="D25" s="95"/>
      <c r="E25" s="110"/>
      <c r="F25" s="95"/>
      <c r="G25" s="93" t="s">
        <v>136</v>
      </c>
      <c r="H25" s="95" t="s">
        <v>142</v>
      </c>
      <c r="I25" s="195"/>
      <c r="J25" s="196"/>
      <c r="K25" s="96" t="s">
        <v>59</v>
      </c>
      <c r="L25" s="96" t="s">
        <v>61</v>
      </c>
      <c r="M25" s="97">
        <v>44865</v>
      </c>
      <c r="N25" s="97">
        <v>44926</v>
      </c>
      <c r="O25" s="93" t="s">
        <v>143</v>
      </c>
      <c r="P25" s="186"/>
      <c r="Q25" s="93" t="s">
        <v>144</v>
      </c>
      <c r="R25" s="93">
        <v>1</v>
      </c>
      <c r="S25" s="99" t="s">
        <v>211</v>
      </c>
      <c r="T25" s="99" t="s">
        <v>211</v>
      </c>
      <c r="U25" s="99" t="s">
        <v>211</v>
      </c>
      <c r="V25" s="100"/>
    </row>
    <row r="26" spans="1:22" ht="106.5" customHeight="1" x14ac:dyDescent="0.25">
      <c r="A26" s="187" t="s">
        <v>135</v>
      </c>
      <c r="B26" s="188" t="s">
        <v>62</v>
      </c>
      <c r="C26" s="57"/>
      <c r="D26" s="58"/>
      <c r="E26" s="60"/>
      <c r="F26" s="58"/>
      <c r="G26" s="57" t="s">
        <v>136</v>
      </c>
      <c r="H26" s="58" t="s">
        <v>138</v>
      </c>
      <c r="I26" s="187" t="s">
        <v>137</v>
      </c>
      <c r="J26" s="189" t="s">
        <v>99</v>
      </c>
      <c r="K26" s="61" t="s">
        <v>63</v>
      </c>
      <c r="L26" s="61" t="s">
        <v>98</v>
      </c>
      <c r="M26" s="72">
        <v>44562</v>
      </c>
      <c r="N26" s="72">
        <v>44926</v>
      </c>
      <c r="O26" s="57" t="s">
        <v>146</v>
      </c>
      <c r="P26" s="62"/>
      <c r="Q26" s="57" t="s">
        <v>145</v>
      </c>
      <c r="R26" s="57"/>
      <c r="S26" s="84"/>
      <c r="T26" s="84"/>
      <c r="U26" s="84" t="s">
        <v>218</v>
      </c>
      <c r="V26" s="92"/>
    </row>
    <row r="27" spans="1:22" ht="63" x14ac:dyDescent="0.25">
      <c r="A27" s="187"/>
      <c r="B27" s="188"/>
      <c r="C27" s="57"/>
      <c r="D27" s="58"/>
      <c r="E27" s="60"/>
      <c r="F27" s="58"/>
      <c r="G27" s="57" t="s">
        <v>139</v>
      </c>
      <c r="H27" s="58" t="s">
        <v>138</v>
      </c>
      <c r="I27" s="187"/>
      <c r="J27" s="189"/>
      <c r="K27" s="61" t="s">
        <v>82</v>
      </c>
      <c r="L27" s="61" t="s">
        <v>147</v>
      </c>
      <c r="M27" s="72">
        <v>44562</v>
      </c>
      <c r="N27" s="72">
        <v>44926</v>
      </c>
      <c r="O27" s="57" t="s">
        <v>146</v>
      </c>
      <c r="P27" s="62"/>
      <c r="Q27" s="57" t="s">
        <v>145</v>
      </c>
      <c r="R27" s="57"/>
      <c r="S27" s="84"/>
      <c r="T27" s="84"/>
      <c r="U27" s="84" t="s">
        <v>219</v>
      </c>
      <c r="V27" s="92"/>
    </row>
    <row r="28" spans="1:22" ht="99.75" x14ac:dyDescent="0.25">
      <c r="A28" s="187"/>
      <c r="B28" s="188"/>
      <c r="C28" s="57"/>
      <c r="D28" s="58"/>
      <c r="E28" s="61"/>
      <c r="F28" s="58"/>
      <c r="G28" s="57" t="s">
        <v>139</v>
      </c>
      <c r="H28" s="58" t="s">
        <v>138</v>
      </c>
      <c r="I28" s="187"/>
      <c r="J28" s="189"/>
      <c r="K28" s="63" t="s">
        <v>64</v>
      </c>
      <c r="L28" s="61" t="s">
        <v>100</v>
      </c>
      <c r="M28" s="72">
        <v>44562</v>
      </c>
      <c r="N28" s="72">
        <v>44926</v>
      </c>
      <c r="O28" s="57" t="s">
        <v>146</v>
      </c>
      <c r="P28" s="64"/>
      <c r="Q28" s="57" t="s">
        <v>145</v>
      </c>
      <c r="R28" s="57"/>
      <c r="S28" s="84"/>
      <c r="T28" s="84"/>
      <c r="U28" s="84" t="s">
        <v>220</v>
      </c>
      <c r="V28" s="92"/>
    </row>
    <row r="29" spans="1:22" ht="63" x14ac:dyDescent="0.25">
      <c r="A29" s="187"/>
      <c r="B29" s="188"/>
      <c r="C29" s="57"/>
      <c r="D29" s="58"/>
      <c r="E29" s="61"/>
      <c r="F29" s="58"/>
      <c r="G29" s="57" t="s">
        <v>136</v>
      </c>
      <c r="H29" s="58" t="s">
        <v>140</v>
      </c>
      <c r="I29" s="187"/>
      <c r="J29" s="189"/>
      <c r="K29" s="63" t="s">
        <v>101</v>
      </c>
      <c r="L29" s="61" t="s">
        <v>65</v>
      </c>
      <c r="M29" s="72">
        <v>44562</v>
      </c>
      <c r="N29" s="72">
        <v>44926</v>
      </c>
      <c r="O29" s="57" t="s">
        <v>143</v>
      </c>
      <c r="P29" s="64">
        <v>6000000</v>
      </c>
      <c r="Q29" s="57" t="s">
        <v>144</v>
      </c>
      <c r="R29" s="57"/>
      <c r="S29" s="84"/>
      <c r="T29" s="84"/>
      <c r="U29" s="84" t="s">
        <v>221</v>
      </c>
      <c r="V29" s="92">
        <v>1</v>
      </c>
    </row>
    <row r="30" spans="1:22" ht="63" x14ac:dyDescent="0.25">
      <c r="A30" s="187"/>
      <c r="B30" s="188"/>
      <c r="C30" s="57"/>
      <c r="D30" s="58"/>
      <c r="E30" s="61"/>
      <c r="F30" s="58"/>
      <c r="G30" s="57" t="s">
        <v>136</v>
      </c>
      <c r="H30" s="58" t="s">
        <v>140</v>
      </c>
      <c r="I30" s="187"/>
      <c r="J30" s="189"/>
      <c r="K30" s="61" t="s">
        <v>104</v>
      </c>
      <c r="L30" s="61" t="s">
        <v>66</v>
      </c>
      <c r="M30" s="72">
        <v>44562</v>
      </c>
      <c r="N30" s="72">
        <v>44926</v>
      </c>
      <c r="O30" s="57" t="s">
        <v>146</v>
      </c>
      <c r="P30" s="64"/>
      <c r="Q30" s="57" t="s">
        <v>145</v>
      </c>
      <c r="R30" s="57"/>
      <c r="S30" s="84"/>
      <c r="T30" s="84"/>
      <c r="U30" s="84" t="s">
        <v>222</v>
      </c>
      <c r="V30" s="92"/>
    </row>
    <row r="31" spans="1:22" ht="90" x14ac:dyDescent="0.25">
      <c r="A31" s="187"/>
      <c r="B31" s="188"/>
      <c r="C31" s="57"/>
      <c r="D31" s="58"/>
      <c r="E31" s="61"/>
      <c r="F31" s="58"/>
      <c r="G31" s="57" t="s">
        <v>136</v>
      </c>
      <c r="H31" s="58" t="s">
        <v>140</v>
      </c>
      <c r="I31" s="187"/>
      <c r="J31" s="189"/>
      <c r="K31" s="61" t="s">
        <v>102</v>
      </c>
      <c r="L31" s="61" t="s">
        <v>103</v>
      </c>
      <c r="M31" s="72">
        <v>44562</v>
      </c>
      <c r="N31" s="72">
        <v>44926</v>
      </c>
      <c r="O31" s="57" t="s">
        <v>143</v>
      </c>
      <c r="P31" s="71">
        <v>15000000</v>
      </c>
      <c r="Q31" s="57" t="s">
        <v>144</v>
      </c>
      <c r="R31" s="57"/>
      <c r="S31" s="84"/>
      <c r="T31" s="84"/>
      <c r="U31" s="84" t="s">
        <v>223</v>
      </c>
      <c r="V31" s="92">
        <v>1</v>
      </c>
    </row>
    <row r="32" spans="1:22" ht="117" customHeight="1" x14ac:dyDescent="0.25">
      <c r="A32" s="65" t="s">
        <v>135</v>
      </c>
      <c r="B32" s="59" t="s">
        <v>67</v>
      </c>
      <c r="C32" s="57"/>
      <c r="D32" s="58"/>
      <c r="E32" s="61"/>
      <c r="F32" s="58"/>
      <c r="G32" s="57" t="s">
        <v>136</v>
      </c>
      <c r="H32" s="58" t="s">
        <v>141</v>
      </c>
      <c r="I32" s="187"/>
      <c r="J32" s="189"/>
      <c r="K32" s="66" t="s">
        <v>105</v>
      </c>
      <c r="L32" s="66" t="s">
        <v>85</v>
      </c>
      <c r="M32" s="72">
        <v>44562</v>
      </c>
      <c r="N32" s="72">
        <v>44926</v>
      </c>
      <c r="O32" s="57" t="s">
        <v>143</v>
      </c>
      <c r="P32" s="71">
        <v>15000000</v>
      </c>
      <c r="Q32" s="57" t="s">
        <v>144</v>
      </c>
      <c r="R32" s="57"/>
      <c r="S32" s="84"/>
      <c r="T32" s="84"/>
      <c r="U32" s="84" t="s">
        <v>224</v>
      </c>
      <c r="V32" s="92"/>
    </row>
    <row r="33" spans="1:22" ht="71.25" x14ac:dyDescent="0.25">
      <c r="A33" s="65" t="s">
        <v>135</v>
      </c>
      <c r="B33" s="59" t="s">
        <v>68</v>
      </c>
      <c r="C33" s="57"/>
      <c r="D33" s="58"/>
      <c r="E33" s="66"/>
      <c r="F33" s="58"/>
      <c r="G33" s="57" t="s">
        <v>136</v>
      </c>
      <c r="H33" s="58" t="s">
        <v>140</v>
      </c>
      <c r="I33" s="187"/>
      <c r="J33" s="189"/>
      <c r="K33" s="67" t="s">
        <v>69</v>
      </c>
      <c r="L33" s="60" t="s">
        <v>225</v>
      </c>
      <c r="M33" s="72">
        <v>44562</v>
      </c>
      <c r="N33" s="72">
        <v>44926</v>
      </c>
      <c r="O33" s="57" t="s">
        <v>146</v>
      </c>
      <c r="P33" s="68"/>
      <c r="Q33" s="57" t="s">
        <v>145</v>
      </c>
      <c r="R33" s="57"/>
      <c r="S33" s="84"/>
      <c r="T33" s="84"/>
      <c r="U33" s="84" t="s">
        <v>232</v>
      </c>
      <c r="V33" s="92"/>
    </row>
    <row r="34" spans="1:22" ht="72.75" customHeight="1" x14ac:dyDescent="0.25">
      <c r="A34" s="65" t="s">
        <v>135</v>
      </c>
      <c r="B34" s="69" t="s">
        <v>71</v>
      </c>
      <c r="C34" s="57"/>
      <c r="D34" s="58"/>
      <c r="E34" s="60"/>
      <c r="F34" s="58"/>
      <c r="G34" s="57" t="s">
        <v>136</v>
      </c>
      <c r="H34" s="58" t="s">
        <v>140</v>
      </c>
      <c r="I34" s="187" t="s">
        <v>137</v>
      </c>
      <c r="J34" s="191" t="s">
        <v>70</v>
      </c>
      <c r="K34" s="192" t="s">
        <v>72</v>
      </c>
      <c r="L34" s="66" t="s">
        <v>73</v>
      </c>
      <c r="M34" s="72">
        <v>44562</v>
      </c>
      <c r="N34" s="72">
        <v>44926</v>
      </c>
      <c r="O34" s="57" t="s">
        <v>146</v>
      </c>
      <c r="P34" s="70"/>
      <c r="Q34" s="57" t="s">
        <v>145</v>
      </c>
      <c r="R34" s="57"/>
      <c r="S34" s="84"/>
      <c r="T34" s="84"/>
      <c r="U34" s="84" t="s">
        <v>226</v>
      </c>
      <c r="V34" s="92"/>
    </row>
    <row r="35" spans="1:22" ht="60" customHeight="1" x14ac:dyDescent="0.25">
      <c r="A35" s="65" t="s">
        <v>135</v>
      </c>
      <c r="B35" s="69" t="s">
        <v>71</v>
      </c>
      <c r="C35" s="57"/>
      <c r="D35" s="58"/>
      <c r="E35" s="60"/>
      <c r="F35" s="58"/>
      <c r="G35" s="57" t="s">
        <v>136</v>
      </c>
      <c r="H35" s="58" t="s">
        <v>140</v>
      </c>
      <c r="I35" s="187"/>
      <c r="J35" s="191"/>
      <c r="K35" s="192"/>
      <c r="L35" s="66" t="s">
        <v>74</v>
      </c>
      <c r="M35" s="72">
        <v>44562</v>
      </c>
      <c r="N35" s="72">
        <v>44926</v>
      </c>
      <c r="O35" s="57" t="s">
        <v>146</v>
      </c>
      <c r="P35" s="70"/>
      <c r="Q35" s="57" t="s">
        <v>145</v>
      </c>
      <c r="R35" s="57"/>
      <c r="S35" s="84"/>
      <c r="T35" s="84"/>
      <c r="U35" s="84"/>
      <c r="V35" s="92"/>
    </row>
    <row r="37" spans="1:22" x14ac:dyDescent="0.25">
      <c r="V37" s="111">
        <f>AVERAGE(V15:V35)</f>
        <v>0.66093939393939394</v>
      </c>
    </row>
  </sheetData>
  <mergeCells count="36">
    <mergeCell ref="I34:I35"/>
    <mergeCell ref="J34:J35"/>
    <mergeCell ref="K34:K35"/>
    <mergeCell ref="A15:A25"/>
    <mergeCell ref="B15:B25"/>
    <mergeCell ref="I15:I25"/>
    <mergeCell ref="J15:J25"/>
    <mergeCell ref="O13:Q13"/>
    <mergeCell ref="P15:P25"/>
    <mergeCell ref="A26:A31"/>
    <mergeCell ref="B26:B31"/>
    <mergeCell ref="I26:I33"/>
    <mergeCell ref="J26:J33"/>
    <mergeCell ref="A13:B13"/>
    <mergeCell ref="D13:F13"/>
    <mergeCell ref="G13:H13"/>
    <mergeCell ref="I13:K13"/>
    <mergeCell ref="L13:N13"/>
    <mergeCell ref="A8:C8"/>
    <mergeCell ref="D8:Q8"/>
    <mergeCell ref="A10:C11"/>
    <mergeCell ref="D10:G11"/>
    <mergeCell ref="H10:I11"/>
    <mergeCell ref="J10:K10"/>
    <mergeCell ref="L10:N10"/>
    <mergeCell ref="O10:Q10"/>
    <mergeCell ref="J11:K11"/>
    <mergeCell ref="L11:N11"/>
    <mergeCell ref="O11:Q11"/>
    <mergeCell ref="A7:C7"/>
    <mergeCell ref="D7:Q7"/>
    <mergeCell ref="A1:A6"/>
    <mergeCell ref="B1:O2"/>
    <mergeCell ref="P1:Q6"/>
    <mergeCell ref="B3:O4"/>
    <mergeCell ref="B5:O6"/>
  </mergeCells>
  <dataValidations count="1">
    <dataValidation type="date" allowBlank="1" showInputMessage="1" showErrorMessage="1" sqref="M15:N35" xr:uid="{9BC95209-631E-4F2E-8D35-183884A27955}">
      <formula1>44562</formula1>
      <formula2>44926</formula2>
    </dataValidation>
  </dataValidations>
  <printOptions horizontalCentered="1"/>
  <pageMargins left="1.17" right="0.17" top="0.39370078740157483" bottom="0.39370078740157483" header="0.51181102362204722" footer="0.51181102362204722"/>
  <pageSetup paperSize="5" scale="43" fitToHeight="0" orientation="landscape" horizontalDpi="4294967295"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0D2BC-18E9-4BEC-A862-32610851F981}">
  <dimension ref="A1:E35"/>
  <sheetViews>
    <sheetView workbookViewId="0">
      <selection activeCell="E18" sqref="E18"/>
    </sheetView>
  </sheetViews>
  <sheetFormatPr baseColWidth="10" defaultRowHeight="15" x14ac:dyDescent="0.25"/>
  <cols>
    <col min="1" max="1" width="14" customWidth="1"/>
  </cols>
  <sheetData>
    <row r="1" spans="1:3" x14ac:dyDescent="0.25">
      <c r="A1" s="74">
        <v>44596</v>
      </c>
      <c r="B1" t="s">
        <v>158</v>
      </c>
    </row>
    <row r="3" spans="1:3" x14ac:dyDescent="0.25">
      <c r="A3" t="s">
        <v>155</v>
      </c>
    </row>
    <row r="4" spans="1:3" x14ac:dyDescent="0.25">
      <c r="A4" t="s">
        <v>156</v>
      </c>
      <c r="B4">
        <v>200000</v>
      </c>
      <c r="C4" t="s">
        <v>157</v>
      </c>
    </row>
    <row r="5" spans="1:3" x14ac:dyDescent="0.25">
      <c r="A5" t="s">
        <v>160</v>
      </c>
      <c r="B5">
        <v>46970</v>
      </c>
      <c r="C5" t="s">
        <v>159</v>
      </c>
    </row>
    <row r="6" spans="1:3" x14ac:dyDescent="0.25">
      <c r="B6" s="77">
        <v>0.23480000000000001</v>
      </c>
      <c r="C6" t="s">
        <v>164</v>
      </c>
    </row>
    <row r="7" spans="1:3" x14ac:dyDescent="0.25">
      <c r="B7" s="76">
        <f>100%-B6</f>
        <v>0.76519999999999999</v>
      </c>
      <c r="C7" t="s">
        <v>167</v>
      </c>
    </row>
    <row r="8" spans="1:3" x14ac:dyDescent="0.25">
      <c r="B8" s="78"/>
    </row>
    <row r="9" spans="1:3" x14ac:dyDescent="0.25">
      <c r="B9" s="79">
        <v>1500</v>
      </c>
      <c r="C9" t="s">
        <v>168</v>
      </c>
    </row>
    <row r="10" spans="1:3" x14ac:dyDescent="0.25">
      <c r="B10" s="78"/>
    </row>
    <row r="11" spans="1:3" ht="14.25" customHeight="1" x14ac:dyDescent="0.25">
      <c r="A11" t="s">
        <v>161</v>
      </c>
      <c r="B11" s="75"/>
    </row>
    <row r="12" spans="1:3" x14ac:dyDescent="0.25">
      <c r="A12" t="s">
        <v>169</v>
      </c>
      <c r="B12" s="75"/>
    </row>
    <row r="13" spans="1:3" x14ac:dyDescent="0.25">
      <c r="A13" t="s">
        <v>162</v>
      </c>
    </row>
    <row r="14" spans="1:3" x14ac:dyDescent="0.25">
      <c r="A14" t="s">
        <v>163</v>
      </c>
    </row>
    <row r="15" spans="1:3" x14ac:dyDescent="0.25">
      <c r="A15" t="s">
        <v>165</v>
      </c>
    </row>
    <row r="16" spans="1:3" x14ac:dyDescent="0.25">
      <c r="A16" t="s">
        <v>166</v>
      </c>
    </row>
    <row r="18" spans="1:5" x14ac:dyDescent="0.25">
      <c r="A18" s="81">
        <v>21570</v>
      </c>
      <c r="B18" t="s">
        <v>170</v>
      </c>
    </row>
    <row r="19" spans="1:5" x14ac:dyDescent="0.25">
      <c r="A19" s="81">
        <v>20238</v>
      </c>
      <c r="B19" t="s">
        <v>178</v>
      </c>
    </row>
    <row r="20" spans="1:5" x14ac:dyDescent="0.25">
      <c r="A20" s="82">
        <v>22206</v>
      </c>
      <c r="B20" t="s">
        <v>181</v>
      </c>
    </row>
    <row r="21" spans="1:5" x14ac:dyDescent="0.25">
      <c r="A21" s="80" t="s">
        <v>171</v>
      </c>
      <c r="B21" t="s">
        <v>172</v>
      </c>
    </row>
    <row r="22" spans="1:5" x14ac:dyDescent="0.25">
      <c r="A22" s="82">
        <v>21509</v>
      </c>
      <c r="B22" t="s">
        <v>173</v>
      </c>
    </row>
    <row r="23" spans="1:5" x14ac:dyDescent="0.25">
      <c r="A23">
        <v>22604</v>
      </c>
      <c r="B23" t="s">
        <v>174</v>
      </c>
    </row>
    <row r="24" spans="1:5" x14ac:dyDescent="0.25">
      <c r="A24">
        <v>21320</v>
      </c>
      <c r="B24" t="s">
        <v>174</v>
      </c>
    </row>
    <row r="25" spans="1:5" x14ac:dyDescent="0.25">
      <c r="A25" s="82">
        <v>21429</v>
      </c>
      <c r="B25" t="s">
        <v>175</v>
      </c>
    </row>
    <row r="26" spans="1:5" x14ac:dyDescent="0.25">
      <c r="A26" s="81">
        <v>20900</v>
      </c>
      <c r="B26" t="s">
        <v>176</v>
      </c>
    </row>
    <row r="27" spans="1:5" x14ac:dyDescent="0.25">
      <c r="A27" s="81">
        <v>22502</v>
      </c>
      <c r="B27" t="s">
        <v>177</v>
      </c>
    </row>
    <row r="28" spans="1:5" x14ac:dyDescent="0.25">
      <c r="A28" s="81">
        <v>21093</v>
      </c>
      <c r="B28" t="s">
        <v>179</v>
      </c>
    </row>
    <row r="29" spans="1:5" x14ac:dyDescent="0.25">
      <c r="A29" s="83" t="s">
        <v>180</v>
      </c>
      <c r="B29" t="s">
        <v>185</v>
      </c>
    </row>
    <row r="30" spans="1:5" x14ac:dyDescent="0.25">
      <c r="A30" s="80" t="s">
        <v>182</v>
      </c>
      <c r="B30" t="s">
        <v>183</v>
      </c>
    </row>
    <row r="31" spans="1:5" ht="15" customHeight="1" x14ac:dyDescent="0.25">
      <c r="A31" s="1">
        <v>21326</v>
      </c>
      <c r="B31" s="197" t="s">
        <v>187</v>
      </c>
      <c r="C31" s="197"/>
      <c r="D31" s="197"/>
      <c r="E31" s="197"/>
    </row>
    <row r="32" spans="1:5" x14ac:dyDescent="0.25">
      <c r="A32" s="1">
        <v>21325</v>
      </c>
      <c r="B32" s="197"/>
      <c r="C32" s="197"/>
      <c r="D32" s="197"/>
      <c r="E32" s="197"/>
    </row>
    <row r="33" spans="1:2" x14ac:dyDescent="0.25">
      <c r="A33" s="82">
        <v>21709</v>
      </c>
      <c r="B33" t="s">
        <v>184</v>
      </c>
    </row>
    <row r="35" spans="1:2" x14ac:dyDescent="0.25">
      <c r="A35" t="s">
        <v>186</v>
      </c>
    </row>
  </sheetData>
  <mergeCells count="1">
    <mergeCell ref="B31:E3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BC3ED-DE93-4E9A-8A9C-FFE6978EDC15}">
  <sheetPr>
    <pageSetUpPr fitToPage="1"/>
  </sheetPr>
  <dimension ref="A1:G6"/>
  <sheetViews>
    <sheetView workbookViewId="0">
      <selection activeCell="E4" sqref="E4:E5"/>
    </sheetView>
  </sheetViews>
  <sheetFormatPr baseColWidth="10" defaultRowHeight="15" x14ac:dyDescent="0.2"/>
  <cols>
    <col min="1" max="1" width="22.42578125" style="201" customWidth="1"/>
    <col min="2" max="2" width="17.5703125" style="201" customWidth="1"/>
    <col min="3" max="3" width="24.5703125" style="201" customWidth="1"/>
    <col min="4" max="4" width="13.42578125" style="201" customWidth="1"/>
    <col min="5" max="5" width="17.28515625" style="201" customWidth="1"/>
    <col min="6" max="6" width="28.140625" style="201" customWidth="1"/>
    <col min="7" max="7" width="22.7109375" style="201" customWidth="1"/>
    <col min="8" max="16384" width="11.42578125" style="201"/>
  </cols>
  <sheetData>
    <row r="1" spans="1:7" ht="54.75" customHeight="1" x14ac:dyDescent="0.2">
      <c r="A1" s="198" t="s">
        <v>233</v>
      </c>
      <c r="B1" s="199"/>
      <c r="C1" s="199"/>
      <c r="D1" s="199"/>
      <c r="E1" s="199"/>
      <c r="F1" s="199"/>
      <c r="G1" s="200"/>
    </row>
    <row r="2" spans="1:7" ht="47.25" customHeight="1" x14ac:dyDescent="0.2">
      <c r="A2" s="202" t="s">
        <v>152</v>
      </c>
      <c r="B2" s="202" t="s">
        <v>234</v>
      </c>
      <c r="C2" s="202" t="s">
        <v>235</v>
      </c>
      <c r="D2" s="202" t="s">
        <v>236</v>
      </c>
      <c r="E2" s="202" t="s">
        <v>237</v>
      </c>
      <c r="F2" s="202" t="s">
        <v>238</v>
      </c>
      <c r="G2" s="202" t="s">
        <v>239</v>
      </c>
    </row>
    <row r="3" spans="1:7" ht="139.5" customHeight="1" x14ac:dyDescent="0.2">
      <c r="A3" s="203" t="s">
        <v>26</v>
      </c>
      <c r="B3" s="204" t="s">
        <v>240</v>
      </c>
      <c r="C3" s="205" t="s">
        <v>241</v>
      </c>
      <c r="D3" s="206">
        <v>44562</v>
      </c>
      <c r="E3" s="207">
        <v>44592</v>
      </c>
      <c r="F3" s="208" t="s">
        <v>242</v>
      </c>
      <c r="G3" s="209" t="s">
        <v>243</v>
      </c>
    </row>
    <row r="4" spans="1:7" ht="73.5" customHeight="1" x14ac:dyDescent="0.2">
      <c r="A4" s="210"/>
      <c r="B4" s="211" t="s">
        <v>244</v>
      </c>
      <c r="C4" s="212" t="s">
        <v>245</v>
      </c>
      <c r="D4" s="213">
        <v>44562</v>
      </c>
      <c r="E4" s="213">
        <v>44592</v>
      </c>
      <c r="F4" s="214" t="s">
        <v>246</v>
      </c>
      <c r="G4" s="215" t="s">
        <v>247</v>
      </c>
    </row>
    <row r="5" spans="1:7" ht="78" customHeight="1" x14ac:dyDescent="0.2">
      <c r="A5" s="210"/>
      <c r="B5" s="211"/>
      <c r="C5" s="208" t="s">
        <v>248</v>
      </c>
      <c r="D5" s="216"/>
      <c r="E5" s="216"/>
      <c r="F5" s="217"/>
      <c r="G5" s="218"/>
    </row>
    <row r="6" spans="1:7" ht="123" customHeight="1" x14ac:dyDescent="0.2">
      <c r="A6" s="210"/>
      <c r="B6" s="219" t="s">
        <v>249</v>
      </c>
      <c r="C6" s="208" t="s">
        <v>250</v>
      </c>
      <c r="D6" s="207">
        <v>44593</v>
      </c>
      <c r="E6" s="207">
        <v>44651</v>
      </c>
      <c r="F6" s="208" t="s">
        <v>251</v>
      </c>
      <c r="G6" s="209" t="s">
        <v>252</v>
      </c>
    </row>
  </sheetData>
  <mergeCells count="7">
    <mergeCell ref="G4:G5"/>
    <mergeCell ref="A1:F1"/>
    <mergeCell ref="A3:A6"/>
    <mergeCell ref="B4:B5"/>
    <mergeCell ref="D4:D5"/>
    <mergeCell ref="E4:E5"/>
    <mergeCell ref="F4:F5"/>
  </mergeCells>
  <dataValidations count="1">
    <dataValidation type="date" allowBlank="1" showInputMessage="1" showErrorMessage="1" sqref="D3:E4 D6:E6" xr:uid="{FBDF55EB-E350-4013-B649-AEFEDAA2DE9B}">
      <formula1>44562</formula1>
      <formula2>44926</formula2>
    </dataValidation>
  </dataValidations>
  <pageMargins left="0.7" right="0.7" top="0.75" bottom="0.75" header="0.3" footer="0.3"/>
  <pageSetup scale="91" fitToHeight="0"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PLAN_ESTRAT</vt:lpstr>
      <vt:lpstr>PlanAcción_V9</vt:lpstr>
      <vt:lpstr>p_t_mezclas</vt:lpstr>
      <vt:lpstr>PT_capitalización</vt:lpstr>
      <vt:lpstr>PlanAcción_V9!Print_Titles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Valencia</dc:creator>
  <cp:lastModifiedBy>Diana Marcela Jurado Osorio</cp:lastModifiedBy>
  <cp:lastPrinted>2021-03-01T20:37:27Z</cp:lastPrinted>
  <dcterms:created xsi:type="dcterms:W3CDTF">2021-02-17T14:23:56Z</dcterms:created>
  <dcterms:modified xsi:type="dcterms:W3CDTF">2022-05-02T18:51:07Z</dcterms:modified>
</cp:coreProperties>
</file>